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66925"/>
  <mc:AlternateContent xmlns:mc="http://schemas.openxmlformats.org/markup-compatibility/2006">
    <mc:Choice Requires="x15">
      <x15ac:absPath xmlns:x15ac="http://schemas.microsoft.com/office/spreadsheetml/2010/11/ac" url="C:\Users\rstarbuck\Downloads\"/>
    </mc:Choice>
  </mc:AlternateContent>
  <xr:revisionPtr revIDLastSave="0" documentId="8_{3F2969CB-F8AE-406F-8DE5-D6961AC516EE}" xr6:coauthVersionLast="44" xr6:coauthVersionMax="44" xr10:uidLastSave="{00000000-0000-0000-0000-000000000000}"/>
  <bookViews>
    <workbookView xWindow="-110" yWindow="-110" windowWidth="19420" windowHeight="10420" xr2:uid="{00000000-000D-0000-FFFF-FFFF00000000}"/>
  </bookViews>
  <sheets>
    <sheet name="Budget Expenditure Summary " sheetId="1" r:id="rId1"/>
    <sheet name="Instruction " sheetId="2" r:id="rId2"/>
    <sheet name="Support Services" sheetId="3" r:id="rId3"/>
  </sheets>
  <definedNames>
    <definedName name="OLE_LINK1" localSheetId="2">'Support Services'!$B$31</definedName>
    <definedName name="_xlnm.Print_Area" localSheetId="0">'Budget Expenditure Summary '!$B$1:$F$65</definedName>
    <definedName name="_xlnm.Print_Area" localSheetId="1">'Instruction '!$A$1:$G$210</definedName>
    <definedName name="_xlnm.Print_Area" localSheetId="2">'Support Services'!$A$1:$G$250</definedName>
    <definedName name="_xlnm.Print_Titles" localSheetId="1">'Instruction '!$1:$7</definedName>
    <definedName name="_xlnm.Print_Titles" localSheetId="2">'Support Services'!$1:$7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3" l="1"/>
  <c r="F18" i="3" l="1"/>
  <c r="F19" i="3"/>
  <c r="F20" i="3"/>
  <c r="F16" i="2"/>
  <c r="F17" i="2"/>
  <c r="F18" i="2"/>
  <c r="F19" i="2"/>
  <c r="F20" i="2"/>
  <c r="F20" i="1" l="1"/>
  <c r="F23" i="3" l="1"/>
  <c r="F14" i="3"/>
  <c r="F13" i="3"/>
  <c r="F12" i="3"/>
  <c r="F107" i="3" l="1"/>
  <c r="F108" i="3"/>
  <c r="F109" i="3"/>
  <c r="F111" i="3"/>
  <c r="F112" i="3"/>
  <c r="F113" i="3"/>
  <c r="F79" i="3"/>
  <c r="F75" i="3"/>
  <c r="F76" i="3"/>
  <c r="F77" i="3"/>
  <c r="F71" i="3"/>
  <c r="F72" i="3"/>
  <c r="F73" i="3"/>
  <c r="F74" i="3"/>
  <c r="F70" i="3"/>
  <c r="F58" i="3"/>
  <c r="F59" i="3"/>
  <c r="F60" i="3"/>
  <c r="F61" i="3"/>
  <c r="F51" i="3"/>
  <c r="F52" i="3"/>
  <c r="F53" i="3"/>
  <c r="F54" i="3"/>
  <c r="F55" i="3"/>
  <c r="F56" i="3"/>
  <c r="F57" i="3"/>
  <c r="F50" i="3"/>
  <c r="F44" i="3"/>
  <c r="F45" i="3"/>
  <c r="F46" i="3"/>
  <c r="F47" i="3"/>
  <c r="F48" i="3"/>
  <c r="F49" i="3"/>
  <c r="F40" i="3"/>
  <c r="F41" i="3"/>
  <c r="F42" i="3"/>
  <c r="F43" i="3"/>
  <c r="F39" i="3"/>
  <c r="F25" i="3"/>
  <c r="F10" i="3"/>
  <c r="F15" i="3"/>
  <c r="F17" i="3"/>
  <c r="F22" i="3"/>
  <c r="F24" i="3"/>
  <c r="B3" i="3" l="1"/>
  <c r="B3" i="2"/>
  <c r="B2" i="3"/>
  <c r="B2" i="2"/>
  <c r="G3" i="3"/>
  <c r="G3" i="2"/>
  <c r="F243" i="3"/>
  <c r="F242" i="3"/>
  <c r="F241" i="3"/>
  <c r="F240" i="3"/>
  <c r="F230" i="3"/>
  <c r="E43" i="1" s="1"/>
  <c r="F228" i="3"/>
  <c r="G225" i="3"/>
  <c r="F215" i="3"/>
  <c r="F214" i="3"/>
  <c r="F213" i="3"/>
  <c r="F212" i="3"/>
  <c r="F210" i="3"/>
  <c r="F209" i="3"/>
  <c r="F208" i="3"/>
  <c r="F207" i="3"/>
  <c r="F205" i="3"/>
  <c r="F204" i="3"/>
  <c r="F203" i="3"/>
  <c r="F202" i="3"/>
  <c r="F188" i="3"/>
  <c r="F187" i="3"/>
  <c r="F186" i="3"/>
  <c r="F183" i="3"/>
  <c r="F182" i="3"/>
  <c r="F181" i="3"/>
  <c r="F179" i="3"/>
  <c r="F178" i="3"/>
  <c r="F177" i="3"/>
  <c r="F175" i="3"/>
  <c r="F174" i="3"/>
  <c r="F173" i="3"/>
  <c r="F172" i="3"/>
  <c r="F170" i="3"/>
  <c r="F169" i="3"/>
  <c r="F168" i="3"/>
  <c r="F167" i="3"/>
  <c r="F165" i="3"/>
  <c r="F164" i="3"/>
  <c r="F163" i="3"/>
  <c r="F162" i="3"/>
  <c r="F160" i="3"/>
  <c r="F159" i="3"/>
  <c r="F158" i="3"/>
  <c r="F156" i="3"/>
  <c r="F155" i="3"/>
  <c r="F154" i="3"/>
  <c r="F143" i="3"/>
  <c r="F142" i="3"/>
  <c r="F141" i="3"/>
  <c r="F140" i="3"/>
  <c r="F139" i="3"/>
  <c r="F137" i="3"/>
  <c r="F136" i="3"/>
  <c r="F135" i="3"/>
  <c r="F133" i="3"/>
  <c r="F96" i="3"/>
  <c r="F95" i="3"/>
  <c r="F94" i="3"/>
  <c r="F93" i="3"/>
  <c r="F82" i="3"/>
  <c r="F81" i="3"/>
  <c r="F80" i="3"/>
  <c r="F203" i="2"/>
  <c r="F202" i="2"/>
  <c r="F201" i="2"/>
  <c r="F200" i="2"/>
  <c r="F194" i="2"/>
  <c r="F192" i="2"/>
  <c r="D43" i="1" s="1"/>
  <c r="G189" i="2"/>
  <c r="F188" i="2"/>
  <c r="F182" i="2"/>
  <c r="F181" i="2"/>
  <c r="F180" i="2"/>
  <c r="F179" i="2"/>
  <c r="F177" i="2"/>
  <c r="F176" i="2"/>
  <c r="F175" i="2"/>
  <c r="F174" i="2"/>
  <c r="F172" i="2"/>
  <c r="F171" i="2"/>
  <c r="F170" i="2"/>
  <c r="F169" i="2"/>
  <c r="F162" i="2"/>
  <c r="F161" i="2"/>
  <c r="F160" i="2"/>
  <c r="F159" i="2"/>
  <c r="F157" i="2"/>
  <c r="F156" i="2"/>
  <c r="F155" i="2"/>
  <c r="F153" i="2"/>
  <c r="F152" i="2"/>
  <c r="F151" i="2"/>
  <c r="F149" i="2"/>
  <c r="F148" i="2"/>
  <c r="F147" i="2"/>
  <c r="F146" i="2"/>
  <c r="F144" i="2"/>
  <c r="F143" i="2"/>
  <c r="F142" i="2"/>
  <c r="F141" i="2"/>
  <c r="F139" i="2"/>
  <c r="F138" i="2"/>
  <c r="F137" i="2"/>
  <c r="F136" i="2"/>
  <c r="F134" i="2"/>
  <c r="F133" i="2"/>
  <c r="F132" i="2"/>
  <c r="F130" i="2"/>
  <c r="F129" i="2"/>
  <c r="F128" i="2"/>
  <c r="F120" i="2"/>
  <c r="F119" i="2"/>
  <c r="F118" i="2"/>
  <c r="F117" i="2"/>
  <c r="F116" i="2"/>
  <c r="F115" i="2"/>
  <c r="F113" i="2"/>
  <c r="F112" i="2"/>
  <c r="F111" i="2"/>
  <c r="F109" i="2"/>
  <c r="F108" i="2"/>
  <c r="F107" i="2"/>
  <c r="F105" i="2"/>
  <c r="F104" i="2"/>
  <c r="F103" i="2"/>
  <c r="F101" i="2"/>
  <c r="F100" i="2"/>
  <c r="F99" i="2"/>
  <c r="F97" i="2"/>
  <c r="F96" i="2"/>
  <c r="F95" i="2"/>
  <c r="F93" i="2"/>
  <c r="F92" i="2"/>
  <c r="F91" i="2"/>
  <c r="F89" i="2"/>
  <c r="F88" i="2"/>
  <c r="F87" i="2"/>
  <c r="F85" i="2"/>
  <c r="F84" i="2"/>
  <c r="F83" i="2"/>
  <c r="F73" i="2"/>
  <c r="F72" i="2"/>
  <c r="F71" i="2"/>
  <c r="F70" i="2"/>
  <c r="F62" i="2"/>
  <c r="F61" i="2"/>
  <c r="F60" i="2"/>
  <c r="F59" i="2"/>
  <c r="F56" i="2"/>
  <c r="F55" i="2"/>
  <c r="F54" i="2"/>
  <c r="F45" i="2"/>
  <c r="F44" i="2"/>
  <c r="F43" i="2"/>
  <c r="F42" i="2"/>
  <c r="F41" i="2"/>
  <c r="F40" i="2"/>
  <c r="F39" i="2"/>
  <c r="F38" i="2"/>
  <c r="F37" i="2"/>
  <c r="F36" i="2"/>
  <c r="F23" i="2"/>
  <c r="F22" i="2"/>
  <c r="F21" i="2"/>
  <c r="F15" i="2"/>
  <c r="F14" i="2"/>
  <c r="F13" i="2"/>
  <c r="F12" i="2"/>
  <c r="F11" i="2"/>
  <c r="F10" i="2"/>
  <c r="G129" i="3" l="1"/>
  <c r="G109" i="3"/>
  <c r="E24" i="1" s="1"/>
  <c r="G179" i="3"/>
  <c r="G89" i="2"/>
  <c r="G137" i="3"/>
  <c r="G109" i="2"/>
  <c r="D25" i="1" s="1"/>
  <c r="G157" i="2"/>
  <c r="D34" i="1" s="1"/>
  <c r="G170" i="3"/>
  <c r="E31" i="1" s="1"/>
  <c r="G162" i="2"/>
  <c r="D35" i="1" s="1"/>
  <c r="G199" i="2"/>
  <c r="D44" i="1"/>
  <c r="G238" i="3"/>
  <c r="E44" i="1"/>
  <c r="G101" i="2"/>
  <c r="G177" i="2"/>
  <c r="D38" i="1" s="1"/>
  <c r="G144" i="2"/>
  <c r="D31" i="1" s="1"/>
  <c r="G153" i="2"/>
  <c r="D33" i="1" s="1"/>
  <c r="G203" i="2"/>
  <c r="E21" i="1"/>
  <c r="G104" i="3"/>
  <c r="E23" i="1" s="1"/>
  <c r="G125" i="3"/>
  <c r="G165" i="3"/>
  <c r="E30" i="1" s="1"/>
  <c r="G175" i="3"/>
  <c r="G113" i="2"/>
  <c r="G117" i="3"/>
  <c r="G156" i="3"/>
  <c r="E28" i="1" s="1"/>
  <c r="G188" i="3"/>
  <c r="G210" i="3"/>
  <c r="E38" i="1" s="1"/>
  <c r="G130" i="2"/>
  <c r="D28" i="1" s="1"/>
  <c r="G93" i="2"/>
  <c r="G105" i="2"/>
  <c r="G33" i="2"/>
  <c r="G51" i="2"/>
  <c r="D21" i="1" s="1"/>
  <c r="G85" i="2"/>
  <c r="D24" i="1" s="1"/>
  <c r="G120" i="2"/>
  <c r="D26" i="1" s="1"/>
  <c r="G121" i="3"/>
  <c r="G160" i="3"/>
  <c r="E29" i="1" s="1"/>
  <c r="G97" i="2"/>
  <c r="G134" i="2"/>
  <c r="D29" i="1" s="1"/>
  <c r="G133" i="3"/>
  <c r="E25" i="1" s="1"/>
  <c r="G205" i="3"/>
  <c r="E37" i="1" s="1"/>
  <c r="G215" i="3"/>
  <c r="G249" i="3"/>
  <c r="E46" i="1" s="1"/>
  <c r="G143" i="3"/>
  <c r="G80" i="2"/>
  <c r="D23" i="1" s="1"/>
  <c r="G139" i="2"/>
  <c r="D30" i="1" s="1"/>
  <c r="G149" i="2"/>
  <c r="D32" i="1" s="1"/>
  <c r="G172" i="2"/>
  <c r="D37" i="1" s="1"/>
  <c r="G182" i="2"/>
  <c r="D39" i="1" s="1"/>
  <c r="G113" i="3"/>
  <c r="G183" i="3"/>
  <c r="G209" i="2"/>
  <c r="D46" i="1" s="1"/>
  <c r="E26" i="1" l="1"/>
  <c r="E27" i="1" s="1"/>
  <c r="G151" i="3"/>
  <c r="E36" i="1"/>
  <c r="G125" i="2"/>
  <c r="G199" i="3"/>
  <c r="D36" i="1"/>
  <c r="D27" i="1"/>
  <c r="G166" i="2"/>
  <c r="G187" i="2"/>
  <c r="G223" i="3"/>
  <c r="E47" i="1"/>
  <c r="D47" i="1"/>
  <c r="G188" i="2" l="1"/>
  <c r="G210" i="2" s="1"/>
  <c r="D45" i="1"/>
  <c r="F21" i="1"/>
  <c r="E40" i="1"/>
  <c r="E45" i="1"/>
  <c r="F22" i="1"/>
  <c r="F42" i="1"/>
  <c r="F23" i="1"/>
  <c r="D40" i="1"/>
  <c r="D41" i="1" s="1"/>
  <c r="D48" i="1" s="1"/>
  <c r="F47" i="1"/>
  <c r="F36" i="1" l="1"/>
  <c r="F45" i="1"/>
  <c r="F40" i="1"/>
  <c r="E48" i="1"/>
  <c r="F27" i="1"/>
  <c r="F41" i="1" l="1"/>
  <c r="F48" i="1" s="1"/>
</calcChain>
</file>

<file path=xl/sharedStrings.xml><?xml version="1.0" encoding="utf-8"?>
<sst xmlns="http://schemas.openxmlformats.org/spreadsheetml/2006/main" count="312" uniqueCount="218">
  <si>
    <t>Subrecipient:</t>
  </si>
  <si>
    <t>Project Number:</t>
  </si>
  <si>
    <t>UEI (DUNS):</t>
  </si>
  <si>
    <t>Project Title:</t>
  </si>
  <si>
    <t>Vendor Number:</t>
  </si>
  <si>
    <t>FISCAL YEAR</t>
  </si>
  <si>
    <t>NDE Use Only</t>
  </si>
  <si>
    <t>Federal/State Project Title:</t>
  </si>
  <si>
    <t>Budget Code:</t>
  </si>
  <si>
    <t>Category</t>
  </si>
  <si>
    <t>Check one below:</t>
  </si>
  <si>
    <t>GL:</t>
  </si>
  <si>
    <t>Budget:</t>
  </si>
  <si>
    <t>CAN Number:</t>
  </si>
  <si>
    <t>Amendment:</t>
  </si>
  <si>
    <t>Job Number:</t>
  </si>
  <si>
    <t>OBJECT</t>
  </si>
  <si>
    <t>DESCRIPTION</t>
  </si>
  <si>
    <t>INSTRUCTION</t>
  </si>
  <si>
    <t>SUPPORT</t>
  </si>
  <si>
    <t>TOTAL</t>
  </si>
  <si>
    <t>Salaries</t>
  </si>
  <si>
    <t>Benefits</t>
  </si>
  <si>
    <t>Purchased Professional Services</t>
  </si>
  <si>
    <t>Purchased Property Services</t>
  </si>
  <si>
    <t>510  Student Travel Services</t>
  </si>
  <si>
    <t>580  Travel</t>
  </si>
  <si>
    <t>500 Other</t>
  </si>
  <si>
    <t>Total 500</t>
  </si>
  <si>
    <t xml:space="preserve">610  General Supplies </t>
  </si>
  <si>
    <t xml:space="preserve">640  Books and Periodicals </t>
  </si>
  <si>
    <t>641  Textbooks</t>
  </si>
  <si>
    <t>650 Supplies; Info Tech</t>
  </si>
  <si>
    <t>651  Software</t>
  </si>
  <si>
    <t>652  Information Tech Items of Value *</t>
  </si>
  <si>
    <t>653  Web-based and Similar Programs</t>
  </si>
  <si>
    <t>Total 600</t>
  </si>
  <si>
    <t>810  Dues and Fees</t>
  </si>
  <si>
    <t>890  Other Miscellaneous</t>
  </si>
  <si>
    <t>Total 800</t>
  </si>
  <si>
    <t>Subtotal 100 - 600 &amp; 800</t>
  </si>
  <si>
    <t xml:space="preserve"> Indirect Cost</t>
  </si>
  <si>
    <t>730  Equipment: over $5,000 each</t>
  </si>
  <si>
    <t>700  Other</t>
  </si>
  <si>
    <t>Total 700</t>
  </si>
  <si>
    <t>900 Other</t>
  </si>
  <si>
    <t xml:space="preserve">900 Other </t>
  </si>
  <si>
    <t>Total 900</t>
  </si>
  <si>
    <t>Signature:</t>
  </si>
  <si>
    <t xml:space="preserve">                     Date</t>
  </si>
  <si>
    <t>Name/Title:</t>
  </si>
  <si>
    <t>* All Items of Value must be itemized on the Budget Detail.</t>
  </si>
  <si>
    <t>DEPARTMENT OF EDUCATION USE ONLY</t>
  </si>
  <si>
    <t xml:space="preserve">  _________________  </t>
  </si>
  <si>
    <t>Date Approved</t>
  </si>
  <si>
    <t>612  Non Information Tech Items of Value *</t>
  </si>
  <si>
    <r>
      <t xml:space="preserve">  to the grant.</t>
    </r>
    <r>
      <rPr>
        <b/>
        <sz val="10"/>
        <rFont val="Arial"/>
        <family val="2"/>
      </rPr>
      <t xml:space="preserve"> Indirect cost is allowed for Federal Grant Awards only.</t>
    </r>
  </si>
  <si>
    <t>** Indirect Cost Rates must be approved by the NV Department of Education</t>
  </si>
  <si>
    <t>Approved Rate:      %</t>
  </si>
  <si>
    <r>
      <t xml:space="preserve">*** Expenditures </t>
    </r>
    <r>
      <rPr>
        <b/>
        <u/>
        <sz val="10"/>
        <rFont val="Arial"/>
        <family val="2"/>
      </rPr>
      <t>cannot</t>
    </r>
    <r>
      <rPr>
        <sz val="10"/>
        <rFont val="Arial"/>
        <family val="2"/>
      </rPr>
      <t xml:space="preserve"> exceed approved budget in any object code. Any changes to object code budget have to be approved by NDE prior to funds </t>
    </r>
  </si>
  <si>
    <r>
      <rPr>
        <b/>
        <sz val="10"/>
        <rFont val="Arial"/>
        <family val="2"/>
      </rPr>
      <t xml:space="preserve">  </t>
    </r>
    <r>
      <rPr>
        <sz val="10"/>
        <rFont val="Arial"/>
        <family val="2"/>
      </rPr>
      <t xml:space="preserve">(NDE) </t>
    </r>
    <r>
      <rPr>
        <b/>
        <u/>
        <sz val="10"/>
        <rFont val="Arial"/>
        <family val="2"/>
      </rPr>
      <t>before</t>
    </r>
    <r>
      <rPr>
        <sz val="10"/>
        <rFont val="Arial"/>
        <family val="2"/>
      </rPr>
      <t xml:space="preserve"> the sub-grantee may budget for and charge those costs </t>
    </r>
  </si>
  <si>
    <t xml:space="preserve">     being incurred. NDE reserves the right to deny reimbursement for any amount exceeding previously approved budget for each object code .</t>
  </si>
  <si>
    <t>Signature of Authorized Sub-grantee Representative</t>
  </si>
  <si>
    <t>Print Name and Title of Authorized Sub-grantee Representative</t>
  </si>
  <si>
    <t>Program Staff Initial</t>
  </si>
  <si>
    <t>Grant Unit Staff Initial</t>
  </si>
  <si>
    <t>______________________</t>
  </si>
  <si>
    <t>Project No:</t>
  </si>
  <si>
    <t>Fiscal Year:</t>
  </si>
  <si>
    <t>A</t>
  </si>
  <si>
    <t>B</t>
  </si>
  <si>
    <t>C</t>
  </si>
  <si>
    <t>D</t>
  </si>
  <si>
    <t>E</t>
  </si>
  <si>
    <t>F</t>
  </si>
  <si>
    <t>Object Code</t>
  </si>
  <si>
    <t>Title of Position or                   Description of Item</t>
  </si>
  <si>
    <t>FTE</t>
  </si>
  <si>
    <t>Quantity</t>
  </si>
  <si>
    <t>Unit Amount/               Calculations</t>
  </si>
  <si>
    <t>Total  Amount</t>
  </si>
  <si>
    <t>Budget Summary Object Total</t>
  </si>
  <si>
    <t>PERSONNEL:</t>
  </si>
  <si>
    <t>Certified Teachers, Traditional</t>
  </si>
  <si>
    <t>Certified Teachers, Yr Round</t>
  </si>
  <si>
    <t>Substitutes</t>
  </si>
  <si>
    <t>Classified</t>
  </si>
  <si>
    <t>Assistants</t>
  </si>
  <si>
    <t>Aides</t>
  </si>
  <si>
    <t>Extra Duty Stipends: one-time</t>
  </si>
  <si>
    <t>Training Stipends</t>
  </si>
  <si>
    <t>Certified Instructor Stipends</t>
  </si>
  <si>
    <t>Certified Hourly Pay</t>
  </si>
  <si>
    <t>NARRATIVE:</t>
  </si>
  <si>
    <t>100 TOTAL</t>
  </si>
  <si>
    <t>BENEFITS:</t>
  </si>
  <si>
    <t>Group Insurance</t>
  </si>
  <si>
    <t>Life Insurance: Cert / Class</t>
  </si>
  <si>
    <t>Life Insurance: Admin / Pro</t>
  </si>
  <si>
    <t>Long Term Disab: Admin / Pro</t>
  </si>
  <si>
    <t>FICA</t>
  </si>
  <si>
    <t>PERS</t>
  </si>
  <si>
    <t>Medicare</t>
  </si>
  <si>
    <t>Workers Compensation</t>
  </si>
  <si>
    <t>Other Post Emp Benefits</t>
  </si>
  <si>
    <t>Post Employment Benefits</t>
  </si>
  <si>
    <t>Standard fringe benefits rates.</t>
  </si>
  <si>
    <t>200 TOTAL</t>
  </si>
  <si>
    <t>PURCHASED PROF. SERVICES:</t>
  </si>
  <si>
    <t>Educational Consultants</t>
  </si>
  <si>
    <t>Employee Training &amp; Develop</t>
  </si>
  <si>
    <t xml:space="preserve">Other Professional Services </t>
  </si>
  <si>
    <t>300 TOTAL</t>
  </si>
  <si>
    <t>PURCHASED PROP. SERVICES:</t>
  </si>
  <si>
    <t>Utility Services</t>
  </si>
  <si>
    <t>Repairs and Maintenance</t>
  </si>
  <si>
    <t>Rental Land and Buildings</t>
  </si>
  <si>
    <t>Renovating and Remodeling</t>
  </si>
  <si>
    <t>400 TOTAL</t>
  </si>
  <si>
    <t>OTHER PURCHASED SERVICES:</t>
  </si>
  <si>
    <t>Student Transportation</t>
  </si>
  <si>
    <t>Student Travel &amp; Related</t>
  </si>
  <si>
    <t>Postage</t>
  </si>
  <si>
    <t>Cell Phone</t>
  </si>
  <si>
    <t>Printing</t>
  </si>
  <si>
    <t>Student Tuition</t>
  </si>
  <si>
    <t>Staff Travel</t>
  </si>
  <si>
    <t>Non-Staff Travel</t>
  </si>
  <si>
    <t>Insert Object &amp; Description</t>
  </si>
  <si>
    <t>500 TOTAL</t>
  </si>
  <si>
    <t>SUPPLIES:</t>
  </si>
  <si>
    <t>General Supplies</t>
  </si>
  <si>
    <t>Non Info Tech Inventory Items</t>
  </si>
  <si>
    <t>Books and Periodicals</t>
  </si>
  <si>
    <t>Textbooks</t>
  </si>
  <si>
    <t xml:space="preserve">Supplies-Information Technology </t>
  </si>
  <si>
    <t>(Software)</t>
  </si>
  <si>
    <t>Supplies/Equipment (Computers)</t>
  </si>
  <si>
    <t>Web Based &amp; Similar</t>
  </si>
  <si>
    <t>600 TOTAL</t>
  </si>
  <si>
    <t>OTHER OBJECTS:</t>
  </si>
  <si>
    <t>Dues &amp; Fees</t>
  </si>
  <si>
    <t>Miscellaneous</t>
  </si>
  <si>
    <t>800 Other</t>
  </si>
  <si>
    <t>800 TOTAL</t>
  </si>
  <si>
    <t>Subtotal Objects  100 - 600 &amp; 800</t>
  </si>
  <si>
    <t>Approved Indirect Cost Rate                       %</t>
  </si>
  <si>
    <t>EQUIPMENT:</t>
  </si>
  <si>
    <t>Capital Equipment &gt; $5,000</t>
  </si>
  <si>
    <t>700 Other</t>
  </si>
  <si>
    <t>Other &gt; $5,000</t>
  </si>
  <si>
    <t>700 TOTAL</t>
  </si>
  <si>
    <t>Pass through to Districts</t>
  </si>
  <si>
    <t>Pass through to Charter Schools</t>
  </si>
  <si>
    <t>Pass through to Other Entities</t>
  </si>
  <si>
    <t>900 TOTAL</t>
  </si>
  <si>
    <t>GRANT TOTAL</t>
  </si>
  <si>
    <t>Project Title</t>
  </si>
  <si>
    <t>Non- Staff Travel</t>
  </si>
  <si>
    <t>Supplies-Information Technology</t>
  </si>
  <si>
    <t>Approved Indirect Cost</t>
  </si>
  <si>
    <t>TOTAL 700</t>
  </si>
  <si>
    <t xml:space="preserve">Other Items </t>
  </si>
  <si>
    <t>Pass through Districts</t>
  </si>
  <si>
    <t>Pass through Charter Schools</t>
  </si>
  <si>
    <t>Pass through Other Entities</t>
  </si>
  <si>
    <t>Classified Support Staff</t>
  </si>
  <si>
    <t>Support - Overtime</t>
  </si>
  <si>
    <t>Extra Duty Hourly Pay</t>
  </si>
  <si>
    <t>Administrator</t>
  </si>
  <si>
    <t>PERS _ License</t>
  </si>
  <si>
    <t>PERS _Support</t>
  </si>
  <si>
    <t>PERS_ Admin</t>
  </si>
  <si>
    <t>Medicare_License</t>
  </si>
  <si>
    <t>Medicare_Support</t>
  </si>
  <si>
    <t>Medicare_Admin</t>
  </si>
  <si>
    <t>Medicare_Stipend</t>
  </si>
  <si>
    <t>Vacation Accrual</t>
  </si>
  <si>
    <t>Unemployment (SUI)_License</t>
  </si>
  <si>
    <t>Unemployment (SUI)_Support</t>
  </si>
  <si>
    <t>Unemployment (SUI)_Adnin</t>
  </si>
  <si>
    <t>Unemployment (SUI)_Subs</t>
  </si>
  <si>
    <t>Unemployment (SUI)_Extra Duty</t>
  </si>
  <si>
    <t>Workers Comp (OIM)_License</t>
  </si>
  <si>
    <t>Workers Comp (OIM)_Support</t>
  </si>
  <si>
    <t>Workers Comp (OIM)_Admin</t>
  </si>
  <si>
    <t>Workers Comp (OIM)_Subs</t>
  </si>
  <si>
    <t>Workers Comp (OIM)_Extra Duty</t>
  </si>
  <si>
    <t>Group Ins (EGI)_ License</t>
  </si>
  <si>
    <t>Group Ins (EGI)_ Support</t>
  </si>
  <si>
    <t>Group Ins (EGI)_ Admin</t>
  </si>
  <si>
    <t>Technology-Related Repairs &amp; Maint.</t>
  </si>
  <si>
    <t>Communication</t>
  </si>
  <si>
    <t>Mileage</t>
  </si>
  <si>
    <t>Printers</t>
  </si>
  <si>
    <t>Learning Stream Database</t>
  </si>
  <si>
    <t>Clark County Public Education Foundation</t>
  </si>
  <si>
    <t>Administrator Training</t>
  </si>
  <si>
    <t>T81024412</t>
  </si>
  <si>
    <t>Administrator Training Program</t>
  </si>
  <si>
    <t>Program Evaluation</t>
  </si>
  <si>
    <t>Deborah Sobaszek</t>
  </si>
  <si>
    <t>Dr. Frederick Hess</t>
  </si>
  <si>
    <t xml:space="preserve">Summit Redesign </t>
  </si>
  <si>
    <t>X</t>
  </si>
  <si>
    <t>800  Other Travel</t>
  </si>
  <si>
    <t>Names TBD</t>
  </si>
  <si>
    <t>Orion Olsen</t>
  </si>
  <si>
    <t>PEF Staff TBD</t>
  </si>
  <si>
    <t xml:space="preserve">
</t>
  </si>
  <si>
    <t>Travel Expenses</t>
  </si>
  <si>
    <t xml:space="preserve">320: Summits
$24,000 is budgeted for four summit keynote/guest speakers (TBD) and will be included in the monthly request for funds (RFF) for the rural and urban summits. $6,000 per speaker is allotted and will compensate faculty for session preparation and delivery. All travel expenses (transportation, lodging, and per diems) are included in the designated speaker stipends.
$4,000 is allotted for one Speaker Series Design Lead Coordinator, Dr. Frederick Hess, and will be included in the monthly request for funds (RFF) for the rural and urban summits.  These funds will compensate the Lead Coordinator for session design, preparation, and/or delivery. All travel expenses (transportation, lodging, and per diems) are included in the Lead Coordinator stipends.
</t>
  </si>
  <si>
    <t xml:space="preserve">$1,500 is allotted for one Public Education Foundation employee, Deborah Sobaszek, to create, record, and edit Summit footage, which will be livestreamed and available for viewing after each of the Summits. This amount will be included in the monthly request for funds (RFF) for the rural and urban summits. </t>
  </si>
  <si>
    <t>$1,500 is allotted for one Public Education Foundation employee, Orion Olsen, to manage all audiovisual and technical support for each summit. This amount will be included in the monthly request for funds (RFF) for the rural and urban summits.</t>
  </si>
  <si>
    <t>100: Summits
$10,000 is budgeted for one Public Education Foundation (PEF) Leadership Institute of Nevada employee, TBD, to provide overall planning, coordination, design, and facilitation of the rural and urban summits ($5,000/event x 2 events). This amo</t>
  </si>
  <si>
    <t xml:space="preserve">$10,000 is budgeted for one Public Education Foundation (PEF) Leadership Institute of Nevada employee, TBD, to provide overall planning, coordination, design, and facilitation of the rural and urban summits ($5,000/event x 2 events). This amount will be included in the monthly request for funds (RFF) for the rural and urban summits.  
</t>
  </si>
  <si>
    <t xml:space="preserve">320: Summits
$1,500 is budgeted for program monitoring and evaluation and will be utilized to measure participant engagement and determine summit effectiveness. 
$5,000 to support two Nevada schools in redesigning their programs and implementing the principles and practices gained during the summits. We anticipate working with one urban school (CCSD or Washoe) and one rural school. Each school will receive $2,500 to support their redesign efforts. *Amounts and/or number of recipients may be subject to change based on interest from area administrators. 
</t>
  </si>
  <si>
    <t xml:space="preserve">800: Summits
$2,500 is budgeted for two PEF staff to travel to rural Nevada to deliver and facilitate a rural summit. Travel expenses include airfare, ground transportation, lodging, and per diem. Specific expenditures will be provided in the monthly RFF for the rural and urban summits.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</si>
</sst>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quot;$&quot;#,##0.00;[Red]&quot;$&quot;#,##0.00"/>
  </numFmts>
  <fonts count="12" x14ac:knownFonts="1">
    <font>
      <sz val="10"/>
      <name val="Arial"/>
      <family val="2"/>
    </font>
    <font>
      <sz val="11"/>
      <color theme="1"/>
      <name val="Calibri"/>
      <family val="2"/>
      <scheme val="minor"/>
    </font>
    <font>
      <sz val="10"/>
      <name val="Arial"/>
      <family val="2"/>
    </font>
    <font>
      <b/>
      <sz val="10"/>
      <name val="Arial"/>
      <family val="2"/>
    </font>
    <font>
      <b/>
      <u/>
      <sz val="10"/>
      <name val="Arial"/>
      <family val="2"/>
    </font>
    <font>
      <sz val="11"/>
      <name val="Arial"/>
      <family val="2"/>
    </font>
    <font>
      <sz val="11"/>
      <name val="Calibri"/>
      <family val="2"/>
      <scheme val="minor"/>
    </font>
    <font>
      <b/>
      <sz val="10"/>
      <color rgb="FFFF0000"/>
      <name val="Arial"/>
      <family val="2"/>
    </font>
    <font>
      <b/>
      <sz val="10"/>
      <color indexed="10"/>
      <name val="Arial"/>
      <family val="2"/>
    </font>
    <font>
      <b/>
      <sz val="9"/>
      <name val="Arial"/>
      <family val="2"/>
    </font>
    <font>
      <sz val="10"/>
      <name val="Arial"/>
      <family val="2"/>
    </font>
    <font>
      <sz val="10"/>
      <color rgb="FFFF0000"/>
      <name val="Arial"/>
      <family val="2"/>
    </font>
  </fonts>
  <fills count="14">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2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DAEEF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CD5B4"/>
        <bgColor indexed="64"/>
      </patternFill>
    </fill>
  </fills>
  <borders count="72">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medium">
        <color indexed="64"/>
      </top>
      <bottom/>
      <diagonal/>
    </border>
    <border>
      <left/>
      <right/>
      <top/>
      <bottom style="thin">
        <color indexed="64"/>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medium">
        <color indexed="64"/>
      </left>
      <right/>
      <top/>
      <bottom/>
      <diagonal/>
    </border>
    <border>
      <left style="medium">
        <color indexed="64"/>
      </left>
      <right style="double">
        <color indexed="64"/>
      </right>
      <top/>
      <bottom/>
      <diagonal/>
    </border>
    <border>
      <left style="double">
        <color indexed="64"/>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style="double">
        <color indexed="64"/>
      </right>
      <top/>
      <bottom/>
      <diagonal/>
    </border>
    <border>
      <left style="medium">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top/>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double">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double">
        <color indexed="64"/>
      </left>
      <right/>
      <top style="medium">
        <color indexed="64"/>
      </top>
      <bottom style="double">
        <color indexed="64"/>
      </bottom>
      <diagonal/>
    </border>
  </borders>
  <cellStyleXfs count="5">
    <xf numFmtId="0" fontId="0" fillId="0" borderId="0"/>
    <xf numFmtId="44"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0" fillId="0" borderId="0"/>
  </cellStyleXfs>
  <cellXfs count="301">
    <xf numFmtId="0" fontId="0" fillId="0" borderId="0" xfId="0"/>
    <xf numFmtId="0" fontId="0" fillId="0" borderId="0" xfId="0" applyProtection="1">
      <protection locked="0"/>
    </xf>
    <xf numFmtId="0" fontId="3" fillId="0" borderId="0" xfId="0" quotePrefix="1" applyFont="1" applyAlignment="1" applyProtection="1">
      <alignment horizontal="left"/>
      <protection locked="0"/>
    </xf>
    <xf numFmtId="0" fontId="3" fillId="0" borderId="0" xfId="0" applyFont="1" applyAlignment="1" applyProtection="1">
      <alignment horizontal="left"/>
      <protection locked="0"/>
    </xf>
    <xf numFmtId="2" fontId="2" fillId="0" borderId="0" xfId="0" applyNumberFormat="1" applyFont="1" applyAlignment="1" applyProtection="1">
      <alignment horizontal="center"/>
      <protection locked="0"/>
    </xf>
    <xf numFmtId="0" fontId="3" fillId="0" borderId="0" xfId="0" applyFont="1" applyProtection="1">
      <protection locked="0"/>
    </xf>
    <xf numFmtId="0" fontId="3" fillId="0" borderId="0" xfId="0" applyFont="1" applyAlignment="1" applyProtection="1">
      <alignment horizontal="center"/>
      <protection locked="0"/>
    </xf>
    <xf numFmtId="49" fontId="3" fillId="0" borderId="0" xfId="0" quotePrefix="1" applyNumberFormat="1" applyFont="1" applyProtection="1">
      <protection locked="0"/>
    </xf>
    <xf numFmtId="0" fontId="4" fillId="0" borderId="0" xfId="0" applyFont="1" applyProtection="1">
      <protection locked="0"/>
    </xf>
    <xf numFmtId="1" fontId="2" fillId="2" borderId="2" xfId="0" applyNumberFormat="1" applyFont="1" applyFill="1" applyBorder="1" applyAlignment="1" applyProtection="1">
      <alignment horizontal="center"/>
      <protection locked="0"/>
    </xf>
    <xf numFmtId="0" fontId="3" fillId="0" borderId="0" xfId="0" quotePrefix="1" applyFont="1" applyAlignment="1" applyProtection="1">
      <alignment horizontal="center"/>
      <protection locked="0"/>
    </xf>
    <xf numFmtId="1" fontId="2" fillId="4" borderId="1" xfId="0" applyNumberFormat="1" applyFont="1" applyFill="1" applyBorder="1" applyAlignment="1" applyProtection="1">
      <alignment horizontal="center"/>
      <protection locked="0"/>
    </xf>
    <xf numFmtId="2" fontId="2" fillId="0" borderId="0" xfId="0" applyNumberFormat="1" applyFont="1" applyProtection="1">
      <protection locked="0"/>
    </xf>
    <xf numFmtId="0" fontId="3" fillId="0" borderId="3" xfId="0" applyFont="1" applyBorder="1" applyAlignment="1">
      <alignment horizontal="center"/>
    </xf>
    <xf numFmtId="0" fontId="3" fillId="0" borderId="4" xfId="0" applyFont="1" applyBorder="1" applyAlignment="1">
      <alignment horizontal="center"/>
    </xf>
    <xf numFmtId="0" fontId="0" fillId="0" borderId="5" xfId="0" applyBorder="1"/>
    <xf numFmtId="0" fontId="3" fillId="0" borderId="5" xfId="0" applyFont="1" applyBorder="1" applyAlignment="1">
      <alignment horizontal="center"/>
    </xf>
    <xf numFmtId="0" fontId="0" fillId="0" borderId="6" xfId="0" applyBorder="1" applyAlignment="1">
      <alignment horizontal="left"/>
    </xf>
    <xf numFmtId="0" fontId="2" fillId="4" borderId="7" xfId="0" applyFont="1" applyFill="1" applyBorder="1"/>
    <xf numFmtId="0" fontId="0" fillId="4" borderId="7" xfId="0" applyFill="1" applyBorder="1"/>
    <xf numFmtId="0" fontId="0" fillId="0" borderId="11" xfId="0" applyBorder="1" applyAlignment="1">
      <alignment horizontal="left"/>
    </xf>
    <xf numFmtId="0" fontId="2" fillId="0" borderId="7" xfId="0" applyFont="1" applyBorder="1"/>
    <xf numFmtId="0" fontId="0" fillId="0" borderId="4" xfId="0" applyBorder="1" applyAlignment="1">
      <alignment horizontal="left"/>
    </xf>
    <xf numFmtId="0" fontId="5" fillId="5" borderId="13" xfId="0" applyFont="1" applyFill="1" applyBorder="1" applyAlignment="1">
      <alignment horizontal="center"/>
    </xf>
    <xf numFmtId="0" fontId="0" fillId="0" borderId="15" xfId="0" applyBorder="1" applyAlignment="1">
      <alignment horizontal="left"/>
    </xf>
    <xf numFmtId="0" fontId="3" fillId="4" borderId="7" xfId="0" applyFont="1" applyFill="1" applyBorder="1"/>
    <xf numFmtId="0" fontId="0" fillId="0" borderId="7" xfId="0" applyBorder="1"/>
    <xf numFmtId="0" fontId="2" fillId="0" borderId="16" xfId="0" applyFont="1" applyBorder="1"/>
    <xf numFmtId="0" fontId="3" fillId="0" borderId="17" xfId="0" applyFont="1" applyBorder="1" applyAlignment="1">
      <alignment horizontal="left"/>
    </xf>
    <xf numFmtId="0" fontId="0" fillId="0" borderId="18" xfId="0" applyBorder="1"/>
    <xf numFmtId="0" fontId="2" fillId="6" borderId="19" xfId="0" applyFont="1" applyFill="1" applyBorder="1" applyAlignment="1" applyProtection="1">
      <alignment horizontal="left"/>
      <protection locked="0"/>
    </xf>
    <xf numFmtId="44" fontId="0" fillId="0" borderId="0" xfId="0" applyNumberFormat="1"/>
    <xf numFmtId="0" fontId="3" fillId="9" borderId="19" xfId="0" applyFont="1" applyFill="1" applyBorder="1" applyAlignment="1">
      <alignment horizontal="left"/>
    </xf>
    <xf numFmtId="0" fontId="0" fillId="9" borderId="18" xfId="0" applyFill="1" applyBorder="1"/>
    <xf numFmtId="39" fontId="0" fillId="0" borderId="0" xfId="0" applyNumberFormat="1"/>
    <xf numFmtId="0" fontId="5" fillId="0" borderId="0" xfId="0" applyFont="1"/>
    <xf numFmtId="0" fontId="5" fillId="0" borderId="0" xfId="0" applyFont="1" applyProtection="1">
      <protection locked="0"/>
    </xf>
    <xf numFmtId="14" fontId="2" fillId="2" borderId="1" xfId="0" applyNumberFormat="1" applyFont="1" applyFill="1" applyBorder="1" applyAlignment="1" applyProtection="1">
      <alignment horizontal="center"/>
      <protection locked="0"/>
    </xf>
    <xf numFmtId="0" fontId="5" fillId="0" borderId="0" xfId="0" quotePrefix="1" applyFont="1" applyAlignment="1">
      <alignment horizontal="left"/>
    </xf>
    <xf numFmtId="0" fontId="2" fillId="0" borderId="0" xfId="0" applyFont="1"/>
    <xf numFmtId="0" fontId="0" fillId="0" borderId="26" xfId="0" applyBorder="1"/>
    <xf numFmtId="0" fontId="2" fillId="0" borderId="27" xfId="0" applyFont="1" applyBorder="1"/>
    <xf numFmtId="0" fontId="0" fillId="0" borderId="29" xfId="0" applyBorder="1"/>
    <xf numFmtId="0" fontId="3" fillId="0" borderId="0" xfId="0" applyFont="1"/>
    <xf numFmtId="0" fontId="3" fillId="8" borderId="6" xfId="0" applyFont="1" applyFill="1" applyBorder="1"/>
    <xf numFmtId="0" fontId="0" fillId="0" borderId="0" xfId="0" applyFont="1"/>
    <xf numFmtId="0" fontId="0" fillId="0" borderId="4" xfId="0" applyBorder="1"/>
    <xf numFmtId="0" fontId="0" fillId="0" borderId="7" xfId="0" applyFont="1" applyBorder="1"/>
    <xf numFmtId="10" fontId="0" fillId="6" borderId="19" xfId="0" applyNumberFormat="1" applyFont="1" applyFill="1" applyBorder="1" applyAlignment="1">
      <alignment horizontal="left"/>
    </xf>
    <xf numFmtId="44" fontId="0" fillId="4" borderId="8" xfId="1" applyFont="1" applyFill="1" applyBorder="1" applyAlignment="1">
      <alignment horizontal="right"/>
    </xf>
    <xf numFmtId="44" fontId="0" fillId="4" borderId="6" xfId="1" applyFont="1" applyFill="1" applyBorder="1"/>
    <xf numFmtId="44" fontId="0" fillId="4" borderId="9" xfId="1" applyFont="1" applyFill="1" applyBorder="1"/>
    <xf numFmtId="44" fontId="0" fillId="4" borderId="10" xfId="1" applyFont="1" applyFill="1" applyBorder="1" applyAlignment="1">
      <alignment horizontal="right"/>
    </xf>
    <xf numFmtId="44" fontId="0" fillId="0" borderId="6" xfId="1" applyFont="1" applyBorder="1"/>
    <xf numFmtId="44" fontId="5" fillId="5" borderId="12" xfId="1" applyFont="1" applyFill="1" applyBorder="1" applyAlignment="1">
      <alignment horizontal="center"/>
    </xf>
    <xf numFmtId="44" fontId="5" fillId="5" borderId="13" xfId="1" applyFont="1" applyFill="1" applyBorder="1" applyAlignment="1">
      <alignment horizontal="center"/>
    </xf>
    <xf numFmtId="44" fontId="5" fillId="5" borderId="14" xfId="1" applyFont="1" applyFill="1" applyBorder="1" applyAlignment="1">
      <alignment horizontal="center"/>
    </xf>
    <xf numFmtId="44" fontId="0" fillId="0" borderId="19" xfId="1" applyFont="1" applyBorder="1" applyAlignment="1">
      <alignment horizontal="right"/>
    </xf>
    <xf numFmtId="44" fontId="0" fillId="8" borderId="6" xfId="1" applyFont="1" applyFill="1" applyBorder="1"/>
    <xf numFmtId="44" fontId="0" fillId="0" borderId="21" xfId="1" applyFont="1" applyBorder="1"/>
    <xf numFmtId="44" fontId="0" fillId="9" borderId="19" xfId="1" applyFont="1" applyFill="1" applyBorder="1"/>
    <xf numFmtId="44" fontId="6" fillId="7" borderId="20" xfId="1" applyFont="1" applyFill="1" applyBorder="1" applyAlignment="1">
      <alignment horizontal="center"/>
    </xf>
    <xf numFmtId="44" fontId="6" fillId="7" borderId="20" xfId="1" quotePrefix="1" applyFont="1" applyFill="1" applyBorder="1" applyAlignment="1">
      <alignment horizontal="center"/>
    </xf>
    <xf numFmtId="0" fontId="7" fillId="0" borderId="26" xfId="0" applyFont="1" applyBorder="1" applyAlignment="1">
      <alignment horizontal="center"/>
    </xf>
    <xf numFmtId="0" fontId="7" fillId="0" borderId="28" xfId="0" applyFont="1" applyBorder="1" applyAlignment="1">
      <alignment horizontal="center"/>
    </xf>
    <xf numFmtId="0" fontId="7" fillId="0" borderId="27" xfId="0" applyFont="1" applyBorder="1" applyAlignment="1">
      <alignment horizontal="center"/>
    </xf>
    <xf numFmtId="0" fontId="7" fillId="0" borderId="30" xfId="0" applyFont="1" applyBorder="1" applyAlignment="1">
      <alignment horizontal="center"/>
    </xf>
    <xf numFmtId="0" fontId="7" fillId="0" borderId="0" xfId="0" quotePrefix="1" applyFont="1" applyAlignment="1" applyProtection="1">
      <alignment horizontal="center"/>
      <protection locked="0"/>
    </xf>
    <xf numFmtId="1" fontId="2" fillId="0" borderId="1" xfId="0" applyNumberFormat="1" applyFont="1" applyFill="1" applyBorder="1" applyAlignment="1" applyProtection="1">
      <alignment horizontal="center"/>
      <protection locked="0"/>
    </xf>
    <xf numFmtId="44" fontId="0" fillId="6" borderId="31" xfId="1" applyFont="1" applyFill="1" applyBorder="1"/>
    <xf numFmtId="44" fontId="0" fillId="6" borderId="19" xfId="0" applyNumberFormat="1" applyFill="1" applyBorder="1"/>
    <xf numFmtId="0" fontId="2" fillId="0" borderId="11" xfId="0" applyFont="1" applyBorder="1" applyAlignment="1">
      <alignment horizontal="left"/>
    </xf>
    <xf numFmtId="0" fontId="8" fillId="0" borderId="0" xfId="0" applyFont="1" applyProtection="1">
      <protection locked="0"/>
    </xf>
    <xf numFmtId="44" fontId="2" fillId="0" borderId="0" xfId="0" applyNumberFormat="1" applyFont="1" applyProtection="1">
      <protection locked="0"/>
    </xf>
    <xf numFmtId="49" fontId="3" fillId="0" borderId="32" xfId="0" applyNumberFormat="1" applyFont="1" applyBorder="1" applyAlignment="1" applyProtection="1">
      <alignment horizontal="center"/>
      <protection locked="0"/>
    </xf>
    <xf numFmtId="0" fontId="2" fillId="0" borderId="0" xfId="0" applyFont="1" applyAlignment="1" applyProtection="1">
      <alignment horizontal="left"/>
      <protection locked="0"/>
    </xf>
    <xf numFmtId="44" fontId="3" fillId="0" borderId="0" xfId="0" applyNumberFormat="1" applyFont="1" applyAlignment="1" applyProtection="1">
      <alignment horizontal="center"/>
      <protection locked="0"/>
    </xf>
    <xf numFmtId="0" fontId="3" fillId="0" borderId="33" xfId="0" applyFont="1" applyBorder="1" applyAlignment="1" applyProtection="1">
      <alignment horizontal="center" vertical="top" wrapText="1"/>
      <protection locked="0"/>
    </xf>
    <xf numFmtId="0" fontId="3" fillId="0" borderId="34" xfId="0" applyFont="1" applyBorder="1" applyAlignment="1" applyProtection="1">
      <alignment horizontal="center" vertical="top" wrapText="1"/>
      <protection locked="0"/>
    </xf>
    <xf numFmtId="0" fontId="3" fillId="0" borderId="35" xfId="0" applyFont="1" applyBorder="1" applyAlignment="1" applyProtection="1">
      <alignment horizontal="center" vertical="top" wrapText="1"/>
      <protection locked="0"/>
    </xf>
    <xf numFmtId="44" fontId="3" fillId="0" borderId="36" xfId="0" applyNumberFormat="1" applyFont="1" applyBorder="1" applyAlignment="1" applyProtection="1">
      <alignment horizontal="center" vertical="top" wrapText="1"/>
      <protection locked="0"/>
    </xf>
    <xf numFmtId="44" fontId="3" fillId="10" borderId="37" xfId="0" applyNumberFormat="1" applyFont="1" applyFill="1" applyBorder="1" applyAlignment="1" applyProtection="1">
      <alignment horizontal="center" vertical="top" wrapText="1"/>
      <protection locked="0"/>
    </xf>
    <xf numFmtId="0" fontId="3" fillId="0" borderId="38" xfId="0" applyFont="1" applyBorder="1" applyAlignment="1" applyProtection="1">
      <alignment horizontal="center"/>
      <protection locked="0"/>
    </xf>
    <xf numFmtId="0" fontId="3" fillId="0" borderId="0" xfId="0" applyFont="1" applyAlignment="1" applyProtection="1">
      <alignment wrapText="1"/>
      <protection locked="0"/>
    </xf>
    <xf numFmtId="0" fontId="2" fillId="0" borderId="39" xfId="0" applyFont="1" applyBorder="1" applyAlignment="1" applyProtection="1">
      <alignment horizontal="center"/>
      <protection locked="0"/>
    </xf>
    <xf numFmtId="44" fontId="2" fillId="0" borderId="40" xfId="3" applyFont="1" applyBorder="1" applyProtection="1">
      <protection locked="0"/>
    </xf>
    <xf numFmtId="44" fontId="2" fillId="0" borderId="41" xfId="0" applyNumberFormat="1" applyFont="1" applyBorder="1" applyProtection="1">
      <protection locked="0"/>
    </xf>
    <xf numFmtId="44" fontId="2" fillId="0" borderId="42" xfId="0" applyNumberFormat="1" applyFont="1" applyBorder="1" applyProtection="1">
      <protection locked="0"/>
    </xf>
    <xf numFmtId="44" fontId="2" fillId="0" borderId="43" xfId="3" applyFont="1" applyBorder="1" applyProtection="1">
      <protection locked="0"/>
    </xf>
    <xf numFmtId="2" fontId="2" fillId="2" borderId="4" xfId="0" applyNumberFormat="1" applyFont="1" applyFill="1" applyBorder="1" applyAlignment="1" applyProtection="1">
      <alignment horizontal="center"/>
      <protection locked="0"/>
    </xf>
    <xf numFmtId="2" fontId="2" fillId="0" borderId="4" xfId="0" applyNumberFormat="1" applyFont="1" applyBorder="1" applyAlignment="1" applyProtection="1">
      <alignment horizontal="center"/>
      <protection locked="0"/>
    </xf>
    <xf numFmtId="164" fontId="2" fillId="0" borderId="4" xfId="0" applyNumberFormat="1" applyFont="1" applyBorder="1" applyAlignment="1" applyProtection="1">
      <alignment horizontal="center"/>
      <protection locked="0"/>
    </xf>
    <xf numFmtId="0" fontId="3" fillId="0" borderId="46" xfId="0" applyFont="1" applyBorder="1" applyAlignment="1" applyProtection="1">
      <alignment horizontal="left" wrapText="1"/>
      <protection locked="0"/>
    </xf>
    <xf numFmtId="0" fontId="3" fillId="0" borderId="47" xfId="0" applyFont="1" applyBorder="1" applyAlignment="1" applyProtection="1">
      <alignment horizontal="left" wrapText="1"/>
      <protection locked="0"/>
    </xf>
    <xf numFmtId="0" fontId="3" fillId="0" borderId="48" xfId="0" applyFont="1" applyBorder="1" applyAlignment="1" applyProtection="1">
      <alignment horizontal="left" wrapText="1"/>
      <protection locked="0"/>
    </xf>
    <xf numFmtId="0" fontId="2" fillId="0" borderId="50" xfId="0" applyFont="1" applyBorder="1" applyAlignment="1" applyProtection="1">
      <alignment horizontal="center"/>
      <protection locked="0"/>
    </xf>
    <xf numFmtId="0" fontId="2" fillId="0" borderId="51"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3" fillId="4" borderId="19" xfId="0" applyFont="1" applyFill="1" applyBorder="1" applyAlignment="1" applyProtection="1">
      <alignment horizontal="right"/>
      <protection locked="0"/>
    </xf>
    <xf numFmtId="44" fontId="3" fillId="4" borderId="52" xfId="0" applyNumberFormat="1" applyFont="1" applyFill="1" applyBorder="1"/>
    <xf numFmtId="44" fontId="3" fillId="4" borderId="53" xfId="0" applyNumberFormat="1" applyFont="1" applyFill="1" applyBorder="1" applyProtection="1">
      <protection locked="0"/>
    </xf>
    <xf numFmtId="0" fontId="3" fillId="0" borderId="54"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6" xfId="0" applyFont="1" applyBorder="1" applyProtection="1">
      <protection locked="0"/>
    </xf>
    <xf numFmtId="44" fontId="2" fillId="0" borderId="55" xfId="0" applyNumberFormat="1" applyFont="1" applyBorder="1" applyProtection="1">
      <protection locked="0"/>
    </xf>
    <xf numFmtId="165" fontId="2" fillId="0" borderId="4" xfId="0" applyNumberFormat="1" applyFont="1" applyBorder="1" applyProtection="1">
      <protection locked="0"/>
    </xf>
    <xf numFmtId="44" fontId="2" fillId="0" borderId="56" xfId="0" applyNumberFormat="1" applyFont="1" applyBorder="1" applyProtection="1">
      <protection locked="0"/>
    </xf>
    <xf numFmtId="39" fontId="2" fillId="2" borderId="4" xfId="3" applyNumberFormat="1" applyFont="1" applyFill="1" applyBorder="1" applyAlignment="1" applyProtection="1">
      <alignment horizontal="center"/>
      <protection locked="0"/>
    </xf>
    <xf numFmtId="0" fontId="2" fillId="2" borderId="4" xfId="3" applyNumberFormat="1" applyFont="1" applyFill="1" applyBorder="1" applyAlignment="1" applyProtection="1">
      <alignment horizontal="center"/>
      <protection locked="0"/>
    </xf>
    <xf numFmtId="44" fontId="2" fillId="2" borderId="4" xfId="2" applyNumberFormat="1" applyFont="1" applyFill="1" applyBorder="1" applyProtection="1">
      <protection locked="0"/>
    </xf>
    <xf numFmtId="0" fontId="2" fillId="0" borderId="1" xfId="0" applyFont="1" applyBorder="1" applyProtection="1">
      <protection locked="0"/>
    </xf>
    <xf numFmtId="0" fontId="2" fillId="0" borderId="5" xfId="0" applyFont="1" applyBorder="1" applyAlignment="1" applyProtection="1">
      <alignment horizontal="center"/>
      <protection locked="0"/>
    </xf>
    <xf numFmtId="0" fontId="2" fillId="0" borderId="5" xfId="0" applyFont="1" applyBorder="1" applyProtection="1">
      <protection locked="0"/>
    </xf>
    <xf numFmtId="44" fontId="2" fillId="0" borderId="57" xfId="0" applyNumberFormat="1" applyFont="1" applyBorder="1" applyProtection="1">
      <protection locked="0"/>
    </xf>
    <xf numFmtId="44" fontId="2" fillId="0" borderId="58" xfId="0" applyNumberFormat="1" applyFont="1" applyBorder="1" applyProtection="1">
      <protection locked="0"/>
    </xf>
    <xf numFmtId="0" fontId="3" fillId="0" borderId="46" xfId="0" applyFont="1" applyBorder="1" applyAlignment="1" applyProtection="1">
      <alignment horizontal="left"/>
      <protection locked="0"/>
    </xf>
    <xf numFmtId="0" fontId="3" fillId="0" borderId="47" xfId="0" applyFont="1" applyBorder="1" applyAlignment="1" applyProtection="1">
      <alignment horizontal="left"/>
      <protection locked="0"/>
    </xf>
    <xf numFmtId="0" fontId="3" fillId="0" borderId="48" xfId="0" applyFont="1" applyBorder="1" applyAlignment="1" applyProtection="1">
      <alignment horizontal="left"/>
      <protection locked="0"/>
    </xf>
    <xf numFmtId="0" fontId="2" fillId="0" borderId="0" xfId="0" applyFont="1" applyAlignment="1" applyProtection="1">
      <alignment horizontal="left" vertical="top" wrapText="1"/>
      <protection locked="0"/>
    </xf>
    <xf numFmtId="0" fontId="3" fillId="4" borderId="17" xfId="0" applyFont="1" applyFill="1" applyBorder="1" applyAlignment="1" applyProtection="1">
      <alignment horizontal="right"/>
      <protection locked="0"/>
    </xf>
    <xf numFmtId="0" fontId="9" fillId="0" borderId="0" xfId="0" applyFont="1" applyProtection="1">
      <protection locked="0"/>
    </xf>
    <xf numFmtId="0" fontId="3" fillId="12" borderId="46" xfId="0" applyFont="1" applyFill="1" applyBorder="1" applyAlignment="1" applyProtection="1">
      <alignment horizontal="left"/>
      <protection locked="0"/>
    </xf>
    <xf numFmtId="0" fontId="3" fillId="12" borderId="47" xfId="0" applyFont="1" applyFill="1" applyBorder="1" applyAlignment="1" applyProtection="1">
      <alignment horizontal="left"/>
      <protection locked="0"/>
    </xf>
    <xf numFmtId="0" fontId="3" fillId="12" borderId="48" xfId="0" applyFont="1" applyFill="1" applyBorder="1" applyAlignment="1" applyProtection="1">
      <alignment horizontal="left"/>
      <protection locked="0"/>
    </xf>
    <xf numFmtId="0" fontId="9" fillId="0" borderId="47" xfId="0" applyFont="1" applyBorder="1" applyProtection="1">
      <protection locked="0"/>
    </xf>
    <xf numFmtId="0" fontId="2" fillId="0" borderId="46" xfId="0" applyFont="1" applyBorder="1" applyAlignment="1" applyProtection="1">
      <alignment horizontal="center"/>
      <protection locked="0"/>
    </xf>
    <xf numFmtId="44" fontId="2" fillId="0" borderId="47" xfId="3" applyFont="1" applyBorder="1" applyProtection="1">
      <protection locked="0"/>
    </xf>
    <xf numFmtId="0" fontId="2" fillId="0" borderId="43" xfId="0" applyFont="1" applyBorder="1" applyAlignment="1" applyProtection="1">
      <alignment horizontal="center"/>
      <protection locked="0"/>
    </xf>
    <xf numFmtId="0" fontId="2" fillId="0" borderId="59" xfId="0" applyFont="1" applyBorder="1" applyAlignment="1" applyProtection="1">
      <alignment horizontal="center"/>
      <protection locked="0"/>
    </xf>
    <xf numFmtId="0" fontId="2" fillId="0" borderId="60" xfId="0" applyFont="1" applyBorder="1" applyAlignment="1" applyProtection="1">
      <alignment horizontal="center"/>
      <protection locked="0"/>
    </xf>
    <xf numFmtId="0" fontId="2" fillId="0" borderId="32" xfId="0" applyFont="1" applyBorder="1" applyAlignment="1" applyProtection="1">
      <alignment horizontal="center"/>
      <protection locked="0"/>
    </xf>
    <xf numFmtId="0" fontId="3" fillId="4" borderId="7" xfId="0" applyFont="1" applyFill="1" applyBorder="1" applyAlignment="1" applyProtection="1">
      <alignment horizontal="right"/>
      <protection locked="0"/>
    </xf>
    <xf numFmtId="44" fontId="3" fillId="4" borderId="7" xfId="0" applyNumberFormat="1" applyFont="1" applyFill="1" applyBorder="1"/>
    <xf numFmtId="44" fontId="3" fillId="4" borderId="7" xfId="0" applyNumberFormat="1" applyFont="1" applyFill="1" applyBorder="1" applyProtection="1">
      <protection locked="0"/>
    </xf>
    <xf numFmtId="0" fontId="9" fillId="0" borderId="43" xfId="0" applyFont="1" applyBorder="1" applyAlignment="1" applyProtection="1">
      <alignment wrapText="1"/>
      <protection locked="0"/>
    </xf>
    <xf numFmtId="44" fontId="3" fillId="0" borderId="58" xfId="0" applyNumberFormat="1" applyFont="1" applyBorder="1" applyProtection="1">
      <protection locked="0"/>
    </xf>
    <xf numFmtId="44" fontId="3" fillId="0" borderId="45" xfId="0" applyNumberFormat="1" applyFont="1" applyBorder="1" applyProtection="1">
      <protection locked="0"/>
    </xf>
    <xf numFmtId="0" fontId="2" fillId="0" borderId="51"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61" xfId="0" applyFont="1" applyBorder="1" applyAlignment="1" applyProtection="1">
      <alignment horizontal="left" wrapText="1"/>
      <protection locked="0"/>
    </xf>
    <xf numFmtId="0" fontId="3" fillId="4" borderId="19" xfId="0" applyFont="1" applyFill="1" applyBorder="1" applyAlignment="1" applyProtection="1">
      <alignment horizontal="right" wrapText="1"/>
      <protection locked="0"/>
    </xf>
    <xf numFmtId="0" fontId="9" fillId="0" borderId="3" xfId="0" applyFont="1" applyBorder="1" applyProtection="1">
      <protection locked="0"/>
    </xf>
    <xf numFmtId="44" fontId="2" fillId="0" borderId="3" xfId="3" applyFont="1" applyFill="1" applyBorder="1" applyProtection="1">
      <protection locked="0"/>
    </xf>
    <xf numFmtId="0" fontId="3" fillId="0" borderId="46" xfId="0" applyFont="1" applyBorder="1" applyProtection="1">
      <protection locked="0"/>
    </xf>
    <xf numFmtId="0" fontId="2" fillId="0" borderId="47" xfId="0" applyFont="1" applyBorder="1" applyProtection="1">
      <protection locked="0"/>
    </xf>
    <xf numFmtId="0" fontId="2" fillId="0" borderId="48" xfId="0" applyFont="1" applyBorder="1" applyProtection="1">
      <protection locked="0"/>
    </xf>
    <xf numFmtId="0" fontId="2" fillId="0" borderId="51" xfId="0" applyFont="1" applyBorder="1" applyProtection="1">
      <protection locked="0"/>
    </xf>
    <xf numFmtId="0" fontId="3" fillId="8" borderId="19" xfId="0" applyFont="1" applyFill="1" applyBorder="1" applyAlignment="1" applyProtection="1">
      <alignment horizontal="right"/>
      <protection locked="0"/>
    </xf>
    <xf numFmtId="0" fontId="2" fillId="9" borderId="62" xfId="0" applyFont="1" applyFill="1" applyBorder="1" applyAlignment="1" applyProtection="1">
      <alignment horizontal="left"/>
      <protection locked="0"/>
    </xf>
    <xf numFmtId="0" fontId="2" fillId="9" borderId="2" xfId="0" applyFont="1" applyFill="1" applyBorder="1" applyAlignment="1" applyProtection="1">
      <alignment horizontal="left"/>
      <protection locked="0"/>
    </xf>
    <xf numFmtId="0" fontId="2" fillId="9" borderId="47" xfId="0" applyFont="1" applyFill="1" applyBorder="1" applyAlignment="1" applyProtection="1">
      <alignment horizontal="left"/>
      <protection locked="0"/>
    </xf>
    <xf numFmtId="0" fontId="2" fillId="9" borderId="18" xfId="0" applyFont="1" applyFill="1" applyBorder="1" applyAlignment="1" applyProtection="1">
      <alignment horizontal="left"/>
      <protection locked="0"/>
    </xf>
    <xf numFmtId="44" fontId="3" fillId="9" borderId="52" xfId="0" applyNumberFormat="1" applyFont="1" applyFill="1" applyBorder="1"/>
    <xf numFmtId="0" fontId="2" fillId="7" borderId="62" xfId="0" applyFont="1" applyFill="1" applyBorder="1" applyProtection="1">
      <protection locked="0"/>
    </xf>
    <xf numFmtId="0" fontId="2" fillId="7" borderId="2" xfId="0" applyFont="1" applyFill="1" applyBorder="1" applyProtection="1">
      <protection locked="0"/>
    </xf>
    <xf numFmtId="10" fontId="2" fillId="2" borderId="19" xfId="0" applyNumberFormat="1" applyFont="1" applyFill="1" applyBorder="1" applyProtection="1">
      <protection locked="0"/>
    </xf>
    <xf numFmtId="0" fontId="2" fillId="13" borderId="2" xfId="0" applyFont="1" applyFill="1" applyBorder="1" applyProtection="1">
      <protection locked="0"/>
    </xf>
    <xf numFmtId="0" fontId="2" fillId="7" borderId="18" xfId="0" applyFont="1" applyFill="1" applyBorder="1" applyProtection="1">
      <protection locked="0"/>
    </xf>
    <xf numFmtId="44" fontId="3" fillId="7" borderId="52" xfId="0" applyNumberFormat="1" applyFont="1" applyFill="1" applyBorder="1" applyAlignment="1" applyProtection="1">
      <alignment horizontal="center"/>
      <protection locked="0"/>
    </xf>
    <xf numFmtId="2" fontId="3" fillId="7" borderId="52" xfId="0" applyNumberFormat="1" applyFont="1" applyFill="1" applyBorder="1" applyProtection="1">
      <protection locked="0"/>
    </xf>
    <xf numFmtId="44" fontId="2" fillId="0" borderId="47" xfId="3" applyFont="1" applyFill="1" applyBorder="1" applyProtection="1">
      <protection locked="0"/>
    </xf>
    <xf numFmtId="44" fontId="2" fillId="0" borderId="0" xfId="3" applyFont="1" applyFill="1" applyBorder="1" applyProtection="1">
      <protection locked="0"/>
    </xf>
    <xf numFmtId="44" fontId="2" fillId="2" borderId="0" xfId="3" applyFont="1" applyFill="1" applyBorder="1" applyProtection="1">
      <protection locked="0"/>
    </xf>
    <xf numFmtId="0" fontId="2" fillId="0" borderId="4" xfId="0" applyFont="1" applyBorder="1" applyProtection="1">
      <protection locked="0"/>
    </xf>
    <xf numFmtId="44" fontId="2" fillId="2" borderId="4" xfId="3" applyFont="1" applyFill="1" applyBorder="1" applyProtection="1">
      <protection locked="0"/>
    </xf>
    <xf numFmtId="0" fontId="2" fillId="0" borderId="49" xfId="0" applyFont="1" applyBorder="1" applyAlignment="1" applyProtection="1">
      <alignment horizontal="center"/>
      <protection locked="0"/>
    </xf>
    <xf numFmtId="0" fontId="2" fillId="0" borderId="47" xfId="0" applyFont="1" applyBorder="1" applyAlignment="1" applyProtection="1">
      <alignment horizontal="center"/>
      <protection locked="0"/>
    </xf>
    <xf numFmtId="44" fontId="3" fillId="0" borderId="48" xfId="3" applyFont="1" applyFill="1" applyBorder="1" applyAlignment="1" applyProtection="1">
      <alignment horizontal="right"/>
      <protection locked="0"/>
    </xf>
    <xf numFmtId="0" fontId="2" fillId="11" borderId="51" xfId="0" applyFont="1" applyFill="1" applyBorder="1" applyProtection="1">
      <protection locked="0"/>
    </xf>
    <xf numFmtId="44" fontId="3" fillId="8" borderId="19" xfId="3" applyFont="1" applyFill="1" applyBorder="1" applyAlignment="1" applyProtection="1">
      <alignment horizontal="right"/>
      <protection locked="0"/>
    </xf>
    <xf numFmtId="44" fontId="2" fillId="8" borderId="19" xfId="0" applyNumberFormat="1" applyFont="1" applyFill="1" applyBorder="1" applyProtection="1">
      <protection locked="0"/>
    </xf>
    <xf numFmtId="0" fontId="2" fillId="0" borderId="0" xfId="0" applyFont="1" applyAlignment="1" applyProtection="1">
      <alignment vertical="top" wrapText="1"/>
      <protection locked="0"/>
    </xf>
    <xf numFmtId="0" fontId="2" fillId="0" borderId="49" xfId="0" applyFont="1" applyBorder="1" applyAlignment="1" applyProtection="1">
      <alignment vertical="top" wrapText="1"/>
      <protection locked="0"/>
    </xf>
    <xf numFmtId="0" fontId="2" fillId="9" borderId="64" xfId="0" applyFont="1" applyFill="1" applyBorder="1" applyProtection="1">
      <protection locked="0"/>
    </xf>
    <xf numFmtId="0" fontId="3" fillId="9" borderId="64" xfId="0" applyFont="1" applyFill="1" applyBorder="1" applyAlignment="1" applyProtection="1">
      <alignment horizontal="right"/>
      <protection locked="0"/>
    </xf>
    <xf numFmtId="44" fontId="3" fillId="9" borderId="65" xfId="0" applyNumberFormat="1" applyFont="1" applyFill="1" applyBorder="1"/>
    <xf numFmtId="0" fontId="9" fillId="11" borderId="0" xfId="0" applyFont="1" applyFill="1" applyProtection="1">
      <protection locked="0"/>
    </xf>
    <xf numFmtId="2" fontId="3" fillId="11" borderId="52" xfId="0" applyNumberFormat="1" applyFont="1" applyFill="1" applyBorder="1" applyProtection="1">
      <protection locked="0"/>
    </xf>
    <xf numFmtId="44" fontId="2" fillId="0" borderId="61" xfId="3" applyFont="1" applyFill="1" applyBorder="1" applyProtection="1">
      <protection locked="0"/>
    </xf>
    <xf numFmtId="44" fontId="3" fillId="8" borderId="5" xfId="3" applyFont="1" applyFill="1" applyBorder="1" applyAlignment="1" applyProtection="1">
      <alignment horizontal="right"/>
      <protection locked="0"/>
    </xf>
    <xf numFmtId="44" fontId="2" fillId="8" borderId="66" xfId="0" applyNumberFormat="1" applyFont="1" applyFill="1" applyBorder="1" applyProtection="1">
      <protection locked="0"/>
    </xf>
    <xf numFmtId="0" fontId="2" fillId="0" borderId="47" xfId="0" applyFont="1" applyBorder="1" applyAlignment="1" applyProtection="1">
      <alignment horizontal="right"/>
      <protection locked="0"/>
    </xf>
    <xf numFmtId="1" fontId="3" fillId="0" borderId="32" xfId="0" quotePrefix="1" applyNumberFormat="1" applyFont="1" applyBorder="1" applyAlignment="1" applyProtection="1">
      <alignment horizontal="center"/>
      <protection locked="0"/>
    </xf>
    <xf numFmtId="2" fontId="2" fillId="0" borderId="32" xfId="0" applyNumberFormat="1" applyFont="1" applyBorder="1" applyAlignment="1" applyProtection="1">
      <alignment horizontal="left"/>
      <protection locked="0"/>
    </xf>
    <xf numFmtId="2" fontId="3" fillId="0" borderId="32" xfId="0" applyNumberFormat="1" applyFont="1" applyBorder="1" applyAlignment="1" applyProtection="1">
      <alignment horizontal="left"/>
      <protection locked="0"/>
    </xf>
    <xf numFmtId="0" fontId="2" fillId="0" borderId="63"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2" fontId="2" fillId="2" borderId="2" xfId="0" applyNumberFormat="1" applyFont="1" applyFill="1" applyBorder="1" applyAlignment="1" applyProtection="1">
      <alignment horizontal="center"/>
      <protection locked="0"/>
    </xf>
    <xf numFmtId="49" fontId="3" fillId="0" borderId="0" xfId="0" quotePrefix="1" applyNumberFormat="1" applyFont="1" applyAlignment="1" applyProtection="1">
      <alignment horizontal="center"/>
      <protection locked="0"/>
    </xf>
    <xf numFmtId="44" fontId="2" fillId="9" borderId="22" xfId="1" applyFont="1" applyFill="1" applyBorder="1" applyAlignment="1">
      <alignment horizontal="right"/>
    </xf>
    <xf numFmtId="0" fontId="0" fillId="3" borderId="1" xfId="0" applyFont="1" applyFill="1" applyBorder="1" applyAlignment="1">
      <alignment horizontal="center"/>
    </xf>
    <xf numFmtId="0" fontId="0" fillId="0" borderId="67" xfId="0" applyBorder="1" applyAlignment="1">
      <alignment vertical="top" wrapText="1"/>
    </xf>
    <xf numFmtId="0" fontId="0" fillId="0" borderId="69" xfId="0" applyBorder="1" applyAlignment="1">
      <alignment vertical="top" wrapText="1"/>
    </xf>
    <xf numFmtId="44" fontId="2" fillId="6" borderId="57" xfId="0" applyNumberFormat="1" applyFont="1" applyFill="1" applyBorder="1" applyProtection="1">
      <protection locked="0"/>
    </xf>
    <xf numFmtId="0" fontId="2" fillId="0" borderId="0" xfId="0" applyFont="1" applyBorder="1" applyAlignment="1" applyProtection="1">
      <alignment horizontal="center"/>
      <protection locked="0"/>
    </xf>
    <xf numFmtId="44" fontId="3" fillId="4" borderId="53" xfId="0" applyNumberFormat="1" applyFont="1" applyFill="1" applyBorder="1"/>
    <xf numFmtId="0" fontId="2" fillId="0" borderId="0" xfId="0" applyFont="1" applyBorder="1" applyProtection="1">
      <protection locked="0"/>
    </xf>
    <xf numFmtId="0" fontId="3" fillId="0" borderId="0" xfId="0" applyFont="1" applyBorder="1" applyAlignment="1" applyProtection="1">
      <alignment wrapText="1"/>
      <protection locked="0"/>
    </xf>
    <xf numFmtId="0" fontId="2" fillId="11" borderId="0" xfId="0" applyFont="1" applyFill="1" applyBorder="1" applyAlignment="1" applyProtection="1">
      <alignment wrapText="1"/>
      <protection locked="0"/>
    </xf>
    <xf numFmtId="0" fontId="2" fillId="2" borderId="0" xfId="0" applyFont="1" applyFill="1" applyBorder="1" applyAlignment="1" applyProtection="1">
      <alignment horizontal="center"/>
      <protection locked="0"/>
    </xf>
    <xf numFmtId="0" fontId="2" fillId="0" borderId="0" xfId="0" applyFont="1" applyBorder="1" applyAlignment="1" applyProtection="1">
      <alignment wrapText="1"/>
      <protection locked="0"/>
    </xf>
    <xf numFmtId="0" fontId="3" fillId="0" borderId="0" xfId="0" applyFont="1" applyBorder="1" applyProtection="1">
      <protection locked="0"/>
    </xf>
    <xf numFmtId="0" fontId="2" fillId="11" borderId="0" xfId="0" applyFont="1" applyFill="1" applyBorder="1" applyProtection="1">
      <protection locked="0"/>
    </xf>
    <xf numFmtId="0" fontId="9" fillId="0" borderId="0" xfId="0" applyFont="1" applyBorder="1" applyProtection="1">
      <protection locked="0"/>
    </xf>
    <xf numFmtId="44" fontId="2" fillId="0" borderId="0" xfId="3" applyFont="1" applyBorder="1" applyProtection="1">
      <protection locked="0"/>
    </xf>
    <xf numFmtId="44" fontId="3" fillId="8" borderId="52" xfId="0" applyNumberFormat="1" applyFont="1" applyFill="1" applyBorder="1" applyProtection="1">
      <protection locked="0"/>
    </xf>
    <xf numFmtId="0" fontId="2" fillId="9" borderId="71" xfId="0" applyFont="1" applyFill="1" applyBorder="1" applyProtection="1">
      <protection locked="0"/>
    </xf>
    <xf numFmtId="0" fontId="2" fillId="0" borderId="54" xfId="0" applyFont="1" applyBorder="1" applyAlignment="1" applyProtection="1">
      <alignment horizontal="center"/>
      <protection locked="0"/>
    </xf>
    <xf numFmtId="0" fontId="2" fillId="0" borderId="61" xfId="0" applyFont="1" applyBorder="1" applyAlignment="1" applyProtection="1">
      <alignment horizontal="center"/>
      <protection locked="0"/>
    </xf>
    <xf numFmtId="44" fontId="2" fillId="2" borderId="4" xfId="1" applyFont="1" applyFill="1" applyBorder="1" applyAlignment="1" applyProtection="1">
      <alignment horizontal="center"/>
      <protection locked="0"/>
    </xf>
    <xf numFmtId="44" fontId="2" fillId="2" borderId="43" xfId="1" applyFont="1" applyFill="1" applyBorder="1" applyProtection="1">
      <protection locked="0"/>
    </xf>
    <xf numFmtId="44" fontId="2" fillId="6" borderId="44" xfId="1" applyFont="1" applyFill="1" applyBorder="1" applyProtection="1">
      <protection locked="0"/>
    </xf>
    <xf numFmtId="44" fontId="2" fillId="0" borderId="0" xfId="3" applyFont="1" applyProtection="1">
      <protection locked="0"/>
    </xf>
    <xf numFmtId="44" fontId="2" fillId="0" borderId="0" xfId="3" applyFont="1" applyFill="1" applyProtection="1">
      <protection locked="0"/>
    </xf>
    <xf numFmtId="2" fontId="2" fillId="2" borderId="4" xfId="3" applyNumberFormat="1" applyFont="1" applyFill="1" applyBorder="1" applyAlignment="1" applyProtection="1">
      <alignment horizontal="center"/>
      <protection locked="0"/>
    </xf>
    <xf numFmtId="0" fontId="2" fillId="0" borderId="38" xfId="0" applyFont="1" applyBorder="1" applyAlignment="1" applyProtection="1">
      <alignment horizontal="center" vertical="center"/>
      <protection locked="0"/>
    </xf>
    <xf numFmtId="44" fontId="2" fillId="0" borderId="44" xfId="1" applyFont="1" applyBorder="1" applyProtection="1">
      <protection locked="0"/>
    </xf>
    <xf numFmtId="44" fontId="2" fillId="2" borderId="4" xfId="1" applyFont="1" applyFill="1" applyBorder="1" applyProtection="1">
      <protection locked="0"/>
    </xf>
    <xf numFmtId="44" fontId="2" fillId="2" borderId="0" xfId="1" applyFont="1" applyFill="1" applyProtection="1">
      <protection locked="0"/>
    </xf>
    <xf numFmtId="0" fontId="2" fillId="2" borderId="4" xfId="0" applyFont="1" applyFill="1" applyBorder="1" applyAlignment="1" applyProtection="1">
      <alignment horizontal="center"/>
      <protection locked="0"/>
    </xf>
    <xf numFmtId="44" fontId="2" fillId="2" borderId="0" xfId="3" applyFont="1" applyFill="1" applyProtection="1">
      <protection locked="0"/>
    </xf>
    <xf numFmtId="0" fontId="2" fillId="0" borderId="0" xfId="0" applyFont="1" applyAlignment="1" applyProtection="1">
      <alignment wrapText="1"/>
      <protection locked="0"/>
    </xf>
    <xf numFmtId="0" fontId="2" fillId="0" borderId="0" xfId="0" applyFont="1" applyAlignment="1" applyProtection="1">
      <alignment horizontal="center"/>
      <protection locked="0"/>
    </xf>
    <xf numFmtId="0" fontId="2" fillId="0" borderId="4" xfId="0" applyFont="1" applyBorder="1" applyAlignment="1" applyProtection="1">
      <alignment horizontal="center"/>
      <protection locked="0"/>
    </xf>
    <xf numFmtId="44" fontId="2" fillId="6" borderId="44" xfId="0" applyNumberFormat="1" applyFont="1" applyFill="1" applyBorder="1" applyProtection="1">
      <protection locked="0"/>
    </xf>
    <xf numFmtId="44" fontId="2" fillId="0" borderId="43" xfId="3" applyFont="1" applyFill="1" applyBorder="1" applyProtection="1">
      <protection locked="0"/>
    </xf>
    <xf numFmtId="44" fontId="2" fillId="2" borderId="43" xfId="3" applyFont="1" applyFill="1" applyBorder="1" applyAlignment="1" applyProtection="1">
      <alignment vertical="top"/>
      <protection locked="0"/>
    </xf>
    <xf numFmtId="44" fontId="2" fillId="6" borderId="44" xfId="0" applyNumberFormat="1" applyFont="1" applyFill="1" applyBorder="1" applyAlignment="1" applyProtection="1">
      <alignment vertical="top"/>
      <protection locked="0"/>
    </xf>
    <xf numFmtId="0" fontId="2" fillId="2" borderId="0" xfId="0" applyFont="1" applyFill="1" applyAlignment="1" applyProtection="1">
      <alignment horizontal="center" vertical="top"/>
      <protection locked="0"/>
    </xf>
    <xf numFmtId="0" fontId="2" fillId="0" borderId="0" xfId="0" applyFont="1" applyProtection="1">
      <protection locked="0"/>
    </xf>
    <xf numFmtId="0" fontId="2" fillId="11" borderId="0" xfId="0" applyFont="1" applyFill="1" applyProtection="1">
      <protection locked="0"/>
    </xf>
    <xf numFmtId="0" fontId="2" fillId="11" borderId="0" xfId="0" applyFont="1" applyFill="1" applyAlignment="1" applyProtection="1">
      <alignment wrapText="1"/>
      <protection locked="0"/>
    </xf>
    <xf numFmtId="44" fontId="2" fillId="0" borderId="44" xfId="0" applyNumberFormat="1" applyFont="1" applyBorder="1" applyProtection="1">
      <protection locked="0"/>
    </xf>
    <xf numFmtId="44" fontId="2" fillId="0" borderId="45" xfId="0" applyNumberFormat="1" applyFont="1" applyBorder="1" applyProtection="1">
      <protection locked="0"/>
    </xf>
    <xf numFmtId="0" fontId="2" fillId="2" borderId="0" xfId="0" applyFont="1" applyFill="1" applyAlignment="1" applyProtection="1">
      <alignment horizontal="center"/>
      <protection locked="0"/>
    </xf>
    <xf numFmtId="44" fontId="2" fillId="2" borderId="43" xfId="3" applyFont="1" applyFill="1" applyBorder="1" applyProtection="1">
      <protection locked="0"/>
    </xf>
    <xf numFmtId="0" fontId="2" fillId="0" borderId="38" xfId="0" applyFont="1" applyBorder="1" applyAlignment="1" applyProtection="1">
      <alignment horizontal="center"/>
      <protection locked="0"/>
    </xf>
    <xf numFmtId="2" fontId="0" fillId="2" borderId="1" xfId="0" applyNumberFormat="1" applyFont="1" applyFill="1" applyBorder="1" applyAlignment="1" applyProtection="1">
      <alignment horizontal="center" wrapText="1"/>
      <protection locked="0"/>
    </xf>
    <xf numFmtId="0" fontId="0" fillId="3" borderId="1" xfId="0" applyFont="1" applyFill="1" applyBorder="1" applyAlignment="1">
      <alignment horizontal="center" wrapText="1"/>
    </xf>
    <xf numFmtId="2" fontId="0" fillId="2" borderId="2" xfId="0" applyNumberFormat="1" applyFont="1" applyFill="1" applyBorder="1" applyAlignment="1" applyProtection="1">
      <alignment horizontal="center"/>
      <protection locked="0"/>
    </xf>
    <xf numFmtId="0" fontId="7" fillId="0" borderId="0" xfId="0" applyFont="1" applyProtection="1">
      <protection locked="0"/>
    </xf>
    <xf numFmtId="0" fontId="3" fillId="11" borderId="0" xfId="0" applyFont="1" applyFill="1" applyBorder="1" applyAlignment="1" applyProtection="1">
      <alignment wrapText="1"/>
      <protection locked="0"/>
    </xf>
    <xf numFmtId="0" fontId="3" fillId="11" borderId="0" xfId="0" applyFont="1" applyFill="1" applyAlignment="1" applyProtection="1">
      <alignment wrapText="1"/>
      <protection locked="0"/>
    </xf>
    <xf numFmtId="2" fontId="0" fillId="2" borderId="1" xfId="0" applyNumberFormat="1" applyFont="1" applyFill="1" applyBorder="1" applyAlignment="1" applyProtection="1">
      <alignment horizontal="center"/>
      <protection locked="0"/>
    </xf>
    <xf numFmtId="0" fontId="0" fillId="0" borderId="7" xfId="0" applyFont="1" applyBorder="1" applyAlignment="1">
      <alignment wrapText="1"/>
    </xf>
    <xf numFmtId="0" fontId="0" fillId="0" borderId="0" xfId="0" applyFont="1" applyProtection="1">
      <protection locked="0"/>
    </xf>
    <xf numFmtId="0" fontId="0" fillId="0" borderId="68" xfId="0" applyFont="1" applyBorder="1" applyAlignment="1" applyProtection="1">
      <alignment vertical="top" wrapText="1"/>
      <protection locked="0"/>
    </xf>
    <xf numFmtId="2" fontId="2" fillId="2" borderId="1" xfId="0" applyNumberFormat="1" applyFont="1" applyFill="1" applyBorder="1" applyAlignment="1" applyProtection="1">
      <alignment horizontal="center"/>
      <protection locked="0"/>
    </xf>
    <xf numFmtId="0" fontId="0" fillId="0" borderId="49" xfId="0" applyBorder="1"/>
    <xf numFmtId="0" fontId="0" fillId="0" borderId="43" xfId="0" applyBorder="1"/>
    <xf numFmtId="0" fontId="2" fillId="0" borderId="43" xfId="0" applyFont="1" applyBorder="1" applyAlignment="1" applyProtection="1">
      <alignment horizontal="left" vertical="top" wrapText="1"/>
      <protection locked="0"/>
    </xf>
    <xf numFmtId="0" fontId="0" fillId="0" borderId="0" xfId="0" applyBorder="1" applyAlignment="1">
      <alignment vertical="top" wrapText="1"/>
    </xf>
    <xf numFmtId="0" fontId="0" fillId="0" borderId="49" xfId="0" applyBorder="1" applyAlignment="1">
      <alignment vertical="top" wrapText="1"/>
    </xf>
    <xf numFmtId="0" fontId="0" fillId="0" borderId="43" xfId="0" applyBorder="1" applyAlignment="1">
      <alignment vertical="top" wrapText="1"/>
    </xf>
    <xf numFmtId="0" fontId="0" fillId="0" borderId="43" xfId="0" applyFont="1" applyBorder="1" applyAlignment="1" applyProtection="1">
      <alignment vertical="top" wrapText="1"/>
      <protection locked="0"/>
    </xf>
    <xf numFmtId="0" fontId="2" fillId="0" borderId="43" xfId="0" applyFont="1" applyBorder="1" applyAlignment="1" applyProtection="1">
      <alignment vertical="top" wrapText="1"/>
      <protection locked="0"/>
    </xf>
    <xf numFmtId="0" fontId="0" fillId="0" borderId="0" xfId="0" applyBorder="1"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0" fontId="0" fillId="0" borderId="43" xfId="0" applyFont="1" applyBorder="1" applyAlignment="1">
      <alignment horizontal="left" vertical="top" wrapText="1"/>
    </xf>
    <xf numFmtId="0" fontId="11" fillId="0" borderId="0" xfId="0" applyFont="1" applyBorder="1" applyAlignment="1">
      <alignment horizontal="left" vertical="top" wrapText="1"/>
    </xf>
    <xf numFmtId="0" fontId="11" fillId="0" borderId="49" xfId="0" applyFont="1" applyBorder="1" applyAlignment="1">
      <alignment horizontal="left" vertical="top" wrapText="1"/>
    </xf>
    <xf numFmtId="0" fontId="0" fillId="0" borderId="60" xfId="0" applyBorder="1" applyAlignment="1">
      <alignment horizontal="left" vertical="top" wrapText="1"/>
    </xf>
    <xf numFmtId="0" fontId="0" fillId="0" borderId="32" xfId="0" applyBorder="1" applyAlignment="1">
      <alignment horizontal="left" vertical="top" wrapText="1"/>
    </xf>
    <xf numFmtId="0" fontId="0" fillId="0" borderId="70" xfId="0" applyBorder="1" applyAlignment="1">
      <alignment horizontal="left" vertical="top" wrapText="1"/>
    </xf>
    <xf numFmtId="0" fontId="2" fillId="11" borderId="43" xfId="0" applyFont="1" applyFill="1" applyBorder="1" applyProtection="1">
      <protection locked="0"/>
    </xf>
    <xf numFmtId="0" fontId="0" fillId="0" borderId="0" xfId="0"/>
    <xf numFmtId="0" fontId="0" fillId="0" borderId="51" xfId="0" applyBorder="1"/>
    <xf numFmtId="0" fontId="0" fillId="0" borderId="1" xfId="0" applyBorder="1"/>
    <xf numFmtId="0" fontId="0" fillId="0" borderId="61" xfId="0" applyBorder="1"/>
    <xf numFmtId="0" fontId="2" fillId="0" borderId="43" xfId="0" applyFont="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0" fillId="0" borderId="49" xfId="0" applyFont="1" applyBorder="1" applyAlignment="1" applyProtection="1">
      <alignment horizontal="left" wrapText="1"/>
      <protection locked="0"/>
    </xf>
    <xf numFmtId="0" fontId="2" fillId="0" borderId="0" xfId="0" applyFont="1" applyBorder="1" applyAlignment="1" applyProtection="1">
      <alignment horizontal="left" vertical="top" wrapText="1"/>
      <protection locked="0"/>
    </xf>
    <xf numFmtId="0" fontId="2" fillId="0" borderId="49" xfId="0" applyFont="1" applyBorder="1" applyAlignment="1" applyProtection="1">
      <alignment horizontal="left" vertical="top" wrapText="1"/>
      <protection locked="0"/>
    </xf>
    <xf numFmtId="0" fontId="0" fillId="0" borderId="43"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49" xfId="0" applyFont="1" applyBorder="1" applyAlignment="1" applyProtection="1">
      <alignment horizontal="left" vertical="top" wrapText="1"/>
      <protection locked="0"/>
    </xf>
    <xf numFmtId="0" fontId="0" fillId="0" borderId="43" xfId="0" applyFont="1" applyBorder="1" applyAlignment="1" applyProtection="1">
      <alignment horizontal="left" wrapText="1"/>
      <protection locked="0"/>
    </xf>
    <xf numFmtId="0" fontId="0" fillId="0" borderId="0" xfId="0" applyAlignment="1" applyProtection="1">
      <alignment horizontal="left" wrapText="1"/>
      <protection locked="0"/>
    </xf>
    <xf numFmtId="0" fontId="0" fillId="0" borderId="49" xfId="0" applyBorder="1" applyAlignment="1" applyProtection="1">
      <alignment horizontal="left" wrapText="1"/>
      <protection locked="0"/>
    </xf>
    <xf numFmtId="0" fontId="2" fillId="0" borderId="0" xfId="0" applyFont="1" applyAlignment="1" applyProtection="1">
      <alignment horizontal="left" wrapText="1"/>
      <protection locked="0"/>
    </xf>
    <xf numFmtId="0" fontId="2" fillId="0" borderId="49" xfId="0" applyFont="1" applyBorder="1" applyAlignment="1" applyProtection="1">
      <alignment horizontal="left" wrapText="1"/>
      <protection locked="0"/>
    </xf>
    <xf numFmtId="0" fontId="0" fillId="0" borderId="0" xfId="0" applyAlignment="1">
      <alignment vertical="top" wrapText="1"/>
    </xf>
    <xf numFmtId="0" fontId="3" fillId="11" borderId="46" xfId="0" applyFont="1" applyFill="1" applyBorder="1" applyProtection="1">
      <protection locked="0"/>
    </xf>
    <xf numFmtId="0" fontId="3" fillId="0" borderId="47" xfId="0" applyFont="1" applyBorder="1"/>
    <xf numFmtId="0" fontId="3" fillId="0" borderId="48" xfId="0" applyFont="1" applyBorder="1"/>
    <xf numFmtId="0" fontId="11" fillId="0" borderId="43"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49" xfId="0" applyFont="1" applyBorder="1" applyAlignment="1" applyProtection="1">
      <alignment horizontal="left" vertical="top" wrapText="1"/>
      <protection locked="0"/>
    </xf>
    <xf numFmtId="0" fontId="11" fillId="0" borderId="43" xfId="0" applyFont="1" applyBorder="1" applyAlignment="1" applyProtection="1">
      <alignment horizontal="left" wrapText="1"/>
      <protection locked="0"/>
    </xf>
    <xf numFmtId="0" fontId="7" fillId="0" borderId="23"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3" fillId="0" borderId="26" xfId="0" applyFont="1"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3" fillId="11" borderId="43" xfId="0" applyFont="1" applyFill="1" applyBorder="1" applyAlignment="1" applyProtection="1">
      <protection locked="0"/>
    </xf>
    <xf numFmtId="0" fontId="0" fillId="0" borderId="0" xfId="0" applyBorder="1" applyAlignment="1"/>
    <xf numFmtId="0" fontId="0" fillId="0" borderId="49" xfId="0" applyBorder="1" applyAlignment="1"/>
    <xf numFmtId="0" fontId="0" fillId="0" borderId="43" xfId="0" applyBorder="1" applyAlignment="1"/>
  </cellXfs>
  <cellStyles count="5">
    <cellStyle name="Comma" xfId="2" builtinId="3"/>
    <cellStyle name="Currency" xfId="1" builtinId="4"/>
    <cellStyle name="Currency 2" xfId="3" xr:uid="{00000000-0005-0000-0000-000002000000}"/>
    <cellStyle name="Normal" xfId="0" builtinId="0"/>
    <cellStyle name="Normal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DF17FD5C-487D-A149-BF7E-DC266CE8EE78}">
  <we:reference id="fa000000050" version="1.0.0.0" store="en-US" storeType="FirstParty"/>
  <we:alternateReferences/>
  <we:properties>
    <we:property name="Xl_ImageToDoc" value="&quot;{\&quot;cmd_type\&quot;:\&quot;cancel\&quot;,\&quot;session_id\&quot;:\&quot;0B82F391\&quot;}&quot;"/>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3:G64"/>
  <sheetViews>
    <sheetView showGridLines="0" tabSelected="1" zoomScaleNormal="100" workbookViewId="0">
      <selection activeCell="H12" sqref="H12"/>
    </sheetView>
  </sheetViews>
  <sheetFormatPr defaultColWidth="9.08984375" defaultRowHeight="12.5" x14ac:dyDescent="0.25"/>
  <cols>
    <col min="1" max="1" width="15.90625" style="266" customWidth="1"/>
    <col min="2" max="2" width="21.6328125" style="266" customWidth="1"/>
    <col min="3" max="3" width="42.6328125" style="266" customWidth="1"/>
    <col min="4" max="4" width="22.90625" style="266" customWidth="1"/>
    <col min="5" max="6" width="21.6328125" style="266" customWidth="1"/>
    <col min="7" max="16384" width="9.08984375" style="266"/>
  </cols>
  <sheetData>
    <row r="3" spans="2:7" x14ac:dyDescent="0.25">
      <c r="B3" s="229"/>
      <c r="C3" s="1"/>
      <c r="D3" s="1"/>
      <c r="E3" s="1"/>
      <c r="F3" s="1"/>
    </row>
    <row r="4" spans="2:7" ht="13.5" thickBot="1" x14ac:dyDescent="0.35">
      <c r="B4" s="2" t="s">
        <v>0</v>
      </c>
      <c r="C4" s="237" t="s">
        <v>196</v>
      </c>
      <c r="D4" s="3"/>
      <c r="E4" s="3" t="s">
        <v>1</v>
      </c>
      <c r="F4" s="247"/>
      <c r="G4" s="4"/>
    </row>
    <row r="5" spans="2:7" ht="13" x14ac:dyDescent="0.3">
      <c r="B5" s="2"/>
      <c r="C5" s="6"/>
      <c r="D5" s="6"/>
      <c r="E5" s="7"/>
      <c r="F5" s="188"/>
    </row>
    <row r="6" spans="2:7" ht="13.5" thickBot="1" x14ac:dyDescent="0.35">
      <c r="B6" s="5" t="s">
        <v>2</v>
      </c>
      <c r="C6" s="190">
        <v>43241731</v>
      </c>
      <c r="D6" s="5"/>
      <c r="E6" s="5" t="s">
        <v>3</v>
      </c>
      <c r="F6" s="238" t="s">
        <v>197</v>
      </c>
    </row>
    <row r="7" spans="2:7" ht="18" customHeight="1" thickBot="1" x14ac:dyDescent="0.35">
      <c r="B7" s="2" t="s">
        <v>4</v>
      </c>
      <c r="C7" s="239" t="s">
        <v>198</v>
      </c>
      <c r="D7" s="8"/>
      <c r="E7" s="2" t="s">
        <v>5</v>
      </c>
      <c r="F7" s="9">
        <v>2022</v>
      </c>
    </row>
    <row r="8" spans="2:7" ht="13" x14ac:dyDescent="0.3">
      <c r="B8" s="2"/>
      <c r="C8" s="6"/>
      <c r="D8" s="8"/>
      <c r="E8" s="2"/>
      <c r="F8" s="10"/>
    </row>
    <row r="9" spans="2:7" ht="13" x14ac:dyDescent="0.3">
      <c r="B9" s="2"/>
      <c r="C9" s="6"/>
      <c r="D9" s="8"/>
      <c r="E9" s="2"/>
      <c r="F9" s="67" t="s">
        <v>6</v>
      </c>
    </row>
    <row r="10" spans="2:7" ht="13.5" thickBot="1" x14ac:dyDescent="0.35">
      <c r="B10" s="5" t="s">
        <v>7</v>
      </c>
      <c r="C10" s="6"/>
      <c r="E10" s="2" t="s">
        <v>8</v>
      </c>
      <c r="F10" s="11">
        <v>2618</v>
      </c>
    </row>
    <row r="11" spans="2:7" ht="13.5" thickBot="1" x14ac:dyDescent="0.35">
      <c r="B11" s="12"/>
      <c r="C11" s="237" t="s">
        <v>199</v>
      </c>
      <c r="D11" s="8"/>
      <c r="E11" s="2" t="s">
        <v>9</v>
      </c>
      <c r="F11" s="11"/>
    </row>
    <row r="12" spans="2:7" ht="13.5" thickBot="1" x14ac:dyDescent="0.35">
      <c r="B12" s="2" t="s">
        <v>10</v>
      </c>
      <c r="C12" s="6"/>
      <c r="D12" s="8"/>
      <c r="E12" s="2" t="s">
        <v>11</v>
      </c>
      <c r="F12" s="11"/>
    </row>
    <row r="13" spans="2:7" ht="13.5" thickBot="1" x14ac:dyDescent="0.35">
      <c r="B13" s="2" t="s">
        <v>12</v>
      </c>
      <c r="C13" s="243" t="s">
        <v>204</v>
      </c>
      <c r="D13" s="8"/>
      <c r="E13" s="3" t="s">
        <v>13</v>
      </c>
      <c r="F13" s="11"/>
    </row>
    <row r="14" spans="2:7" ht="13.5" thickBot="1" x14ac:dyDescent="0.35">
      <c r="B14" s="5" t="s">
        <v>14</v>
      </c>
      <c r="C14" s="187"/>
      <c r="D14" s="8"/>
      <c r="F14" s="11"/>
    </row>
    <row r="15" spans="2:7" ht="13.5" thickBot="1" x14ac:dyDescent="0.35">
      <c r="B15" s="2"/>
      <c r="C15" s="5"/>
      <c r="D15" s="5"/>
      <c r="E15" s="3" t="s">
        <v>15</v>
      </c>
      <c r="F15" s="11"/>
    </row>
    <row r="16" spans="2:7" ht="13" thickBot="1" x14ac:dyDescent="0.3">
      <c r="B16" s="1"/>
      <c r="C16" s="1"/>
      <c r="D16" s="1"/>
      <c r="E16" s="1"/>
      <c r="F16" s="68"/>
    </row>
    <row r="17" spans="2:6" ht="13" x14ac:dyDescent="0.3">
      <c r="B17" s="13"/>
      <c r="C17" s="13"/>
      <c r="D17" s="13"/>
      <c r="E17" s="13"/>
      <c r="F17" s="13"/>
    </row>
    <row r="18" spans="2:6" ht="13" x14ac:dyDescent="0.3">
      <c r="B18" s="14" t="s">
        <v>16</v>
      </c>
      <c r="C18" s="14" t="s">
        <v>17</v>
      </c>
      <c r="D18" s="14" t="s">
        <v>18</v>
      </c>
      <c r="E18" s="14" t="s">
        <v>19</v>
      </c>
      <c r="F18" s="14" t="s">
        <v>20</v>
      </c>
    </row>
    <row r="19" spans="2:6" ht="13.5" thickBot="1" x14ac:dyDescent="0.35">
      <c r="B19" s="15"/>
      <c r="C19" s="15"/>
      <c r="D19" s="16"/>
      <c r="E19" s="16"/>
      <c r="F19" s="16"/>
    </row>
    <row r="20" spans="2:6" ht="18.649999999999999" customHeight="1" x14ac:dyDescent="0.25">
      <c r="B20" s="17">
        <v>100</v>
      </c>
      <c r="C20" s="18" t="s">
        <v>21</v>
      </c>
      <c r="D20" s="49"/>
      <c r="E20" s="50">
        <v>10000</v>
      </c>
      <c r="F20" s="51">
        <f>SUM(D20+E20)</f>
        <v>10000</v>
      </c>
    </row>
    <row r="21" spans="2:6" ht="18.649999999999999" customHeight="1" x14ac:dyDescent="0.25">
      <c r="B21" s="17">
        <v>200</v>
      </c>
      <c r="C21" s="18" t="s">
        <v>22</v>
      </c>
      <c r="D21" s="52">
        <f>'Instruction '!G51</f>
        <v>0</v>
      </c>
      <c r="E21" s="50">
        <f>'Support Services'!G67</f>
        <v>0</v>
      </c>
      <c r="F21" s="51">
        <f>SUM(D21+E21)</f>
        <v>0</v>
      </c>
    </row>
    <row r="22" spans="2:6" ht="18.75" customHeight="1" x14ac:dyDescent="0.25">
      <c r="B22" s="17">
        <v>300</v>
      </c>
      <c r="C22" s="19" t="s">
        <v>23</v>
      </c>
      <c r="D22" s="50">
        <v>28000</v>
      </c>
      <c r="E22" s="50">
        <v>9500</v>
      </c>
      <c r="F22" s="51">
        <f>SUM(D22+E22)</f>
        <v>37500</v>
      </c>
    </row>
    <row r="23" spans="2:6" ht="18.75" customHeight="1" x14ac:dyDescent="0.25">
      <c r="B23" s="17">
        <v>400</v>
      </c>
      <c r="C23" s="19" t="s">
        <v>24</v>
      </c>
      <c r="D23" s="50">
        <f>'Instruction '!G80</f>
        <v>0</v>
      </c>
      <c r="E23" s="50">
        <f>'Support Services'!G104</f>
        <v>0</v>
      </c>
      <c r="F23" s="51">
        <f>SUM(D23+E23)</f>
        <v>0</v>
      </c>
    </row>
    <row r="24" spans="2:6" ht="18.75" customHeight="1" x14ac:dyDescent="0.3">
      <c r="B24" s="20">
        <v>500</v>
      </c>
      <c r="C24" s="21" t="s">
        <v>25</v>
      </c>
      <c r="D24" s="53">
        <f>'Instruction '!G85</f>
        <v>0</v>
      </c>
      <c r="E24" s="53">
        <f>'Support Services'!G109</f>
        <v>0</v>
      </c>
      <c r="F24" s="54"/>
    </row>
    <row r="25" spans="2:6" ht="18.75" customHeight="1" x14ac:dyDescent="0.3">
      <c r="B25" s="22"/>
      <c r="C25" s="21" t="s">
        <v>26</v>
      </c>
      <c r="D25" s="53">
        <f>'Instruction '!G109</f>
        <v>0</v>
      </c>
      <c r="E25" s="53">
        <f>'Support Services'!G133</f>
        <v>0</v>
      </c>
      <c r="F25" s="55"/>
    </row>
    <row r="26" spans="2:6" ht="18.75" customHeight="1" x14ac:dyDescent="0.3">
      <c r="B26" s="22"/>
      <c r="C26" s="21" t="s">
        <v>27</v>
      </c>
      <c r="D26" s="53">
        <f>'Instruction '!G120</f>
        <v>0</v>
      </c>
      <c r="E26" s="53">
        <f>'Support Services'!G117+'Support Services'!G121+'Support Services'!G129</f>
        <v>0</v>
      </c>
      <c r="F26" s="56"/>
    </row>
    <row r="27" spans="2:6" ht="17.25" customHeight="1" x14ac:dyDescent="0.3">
      <c r="B27" s="24"/>
      <c r="C27" s="25" t="s">
        <v>28</v>
      </c>
      <c r="D27" s="49">
        <f>SUM(D24:D26)</f>
        <v>0</v>
      </c>
      <c r="E27" s="49">
        <f>SUM(E24:E26)</f>
        <v>0</v>
      </c>
      <c r="F27" s="50">
        <f>SUM(D27+E27)</f>
        <v>0</v>
      </c>
    </row>
    <row r="28" spans="2:6" ht="18" customHeight="1" x14ac:dyDescent="0.3">
      <c r="B28" s="20">
        <v>600</v>
      </c>
      <c r="C28" s="21" t="s">
        <v>29</v>
      </c>
      <c r="D28" s="53">
        <f>'Instruction '!G130</f>
        <v>0</v>
      </c>
      <c r="E28" s="53">
        <f>'Support Services'!G156</f>
        <v>0</v>
      </c>
      <c r="F28" s="55"/>
    </row>
    <row r="29" spans="2:6" ht="18" customHeight="1" x14ac:dyDescent="0.3">
      <c r="B29" s="22"/>
      <c r="C29" s="47" t="s">
        <v>55</v>
      </c>
      <c r="D29" s="53">
        <f>'Instruction '!G134</f>
        <v>0</v>
      </c>
      <c r="E29" s="53">
        <f>'Support Services'!G160</f>
        <v>0</v>
      </c>
      <c r="F29" s="55"/>
    </row>
    <row r="30" spans="2:6" ht="17.25" customHeight="1" x14ac:dyDescent="0.3">
      <c r="B30" s="22"/>
      <c r="C30" s="26" t="s">
        <v>30</v>
      </c>
      <c r="D30" s="53">
        <f>'Instruction '!G139</f>
        <v>0</v>
      </c>
      <c r="E30" s="53">
        <f>'Support Services'!G165</f>
        <v>0</v>
      </c>
      <c r="F30" s="55"/>
    </row>
    <row r="31" spans="2:6" ht="17.25" customHeight="1" x14ac:dyDescent="0.3">
      <c r="B31" s="22"/>
      <c r="C31" s="21" t="s">
        <v>31</v>
      </c>
      <c r="D31" s="53">
        <f>'Instruction '!G144</f>
        <v>0</v>
      </c>
      <c r="E31" s="53">
        <f>'Support Services'!G170</f>
        <v>0</v>
      </c>
      <c r="F31" s="55"/>
    </row>
    <row r="32" spans="2:6" ht="18.75" customHeight="1" x14ac:dyDescent="0.3">
      <c r="B32" s="22"/>
      <c r="C32" s="27" t="s">
        <v>32</v>
      </c>
      <c r="D32" s="53">
        <f>'Instruction '!G149</f>
        <v>0</v>
      </c>
      <c r="E32" s="53"/>
      <c r="F32" s="55"/>
    </row>
    <row r="33" spans="2:7" ht="18.75" customHeight="1" x14ac:dyDescent="0.3">
      <c r="B33" s="22"/>
      <c r="C33" s="21" t="s">
        <v>33</v>
      </c>
      <c r="D33" s="53">
        <f>'Instruction '!G153</f>
        <v>0</v>
      </c>
      <c r="E33" s="53">
        <v>0</v>
      </c>
      <c r="F33" s="55"/>
    </row>
    <row r="34" spans="2:7" ht="18.75" customHeight="1" x14ac:dyDescent="0.3">
      <c r="B34" s="22"/>
      <c r="C34" s="21" t="s">
        <v>34</v>
      </c>
      <c r="D34" s="53">
        <f>'Instruction '!G157</f>
        <v>0</v>
      </c>
      <c r="E34" s="53"/>
      <c r="F34" s="55"/>
    </row>
    <row r="35" spans="2:7" ht="18" customHeight="1" x14ac:dyDescent="0.3">
      <c r="B35" s="22"/>
      <c r="C35" s="21" t="s">
        <v>35</v>
      </c>
      <c r="D35" s="53">
        <f>'Instruction '!G162</f>
        <v>0</v>
      </c>
      <c r="E35" s="53"/>
      <c r="F35" s="55"/>
    </row>
    <row r="36" spans="2:7" ht="18" customHeight="1" x14ac:dyDescent="0.3">
      <c r="B36" s="24"/>
      <c r="C36" s="25" t="s">
        <v>36</v>
      </c>
      <c r="D36" s="49">
        <f>SUM(D28:D35)</f>
        <v>0</v>
      </c>
      <c r="E36" s="49">
        <f>SUM(E28:E35)</f>
        <v>0</v>
      </c>
      <c r="F36" s="50">
        <f>SUM(D36+E36)</f>
        <v>0</v>
      </c>
    </row>
    <row r="37" spans="2:7" ht="18" customHeight="1" x14ac:dyDescent="0.3">
      <c r="B37" s="20">
        <v>800</v>
      </c>
      <c r="C37" s="21" t="s">
        <v>37</v>
      </c>
      <c r="D37" s="53">
        <f>'Instruction '!G172</f>
        <v>0</v>
      </c>
      <c r="E37" s="53">
        <f>'Support Services'!G205</f>
        <v>0</v>
      </c>
      <c r="F37" s="55"/>
    </row>
    <row r="38" spans="2:7" ht="20.149999999999999" customHeight="1" x14ac:dyDescent="0.3">
      <c r="B38" s="22"/>
      <c r="C38" s="21" t="s">
        <v>38</v>
      </c>
      <c r="D38" s="53">
        <f>'Instruction '!G177</f>
        <v>0</v>
      </c>
      <c r="E38" s="53">
        <f>'Support Services'!G210</f>
        <v>0</v>
      </c>
      <c r="F38" s="55"/>
    </row>
    <row r="39" spans="2:7" ht="15.65" customHeight="1" x14ac:dyDescent="0.3">
      <c r="B39" s="22"/>
      <c r="C39" s="244" t="s">
        <v>205</v>
      </c>
      <c r="D39" s="53">
        <f>'Instruction '!G182</f>
        <v>0</v>
      </c>
      <c r="E39" s="53">
        <v>2500</v>
      </c>
      <c r="F39" s="56"/>
    </row>
    <row r="40" spans="2:7" ht="18.75" customHeight="1" thickBot="1" x14ac:dyDescent="0.35">
      <c r="B40" s="24"/>
      <c r="C40" s="25" t="s">
        <v>39</v>
      </c>
      <c r="D40" s="49">
        <f>SUM(D37:D39)</f>
        <v>0</v>
      </c>
      <c r="E40" s="49">
        <f>SUM(E37:E39)</f>
        <v>2500</v>
      </c>
      <c r="F40" s="50">
        <f>SUM(D40+E40)</f>
        <v>2500</v>
      </c>
    </row>
    <row r="41" spans="2:7" ht="18.75" customHeight="1" thickBot="1" x14ac:dyDescent="0.35">
      <c r="B41" s="28" t="s">
        <v>40</v>
      </c>
      <c r="C41" s="29"/>
      <c r="D41" s="57">
        <f>D20+D21+D22+D23+D27+D36+D40</f>
        <v>28000</v>
      </c>
      <c r="E41" s="57">
        <v>22000</v>
      </c>
      <c r="F41" s="69">
        <f>SUM(F20:F40)</f>
        <v>50000</v>
      </c>
    </row>
    <row r="42" spans="2:7" ht="19.5" customHeight="1" thickBot="1" x14ac:dyDescent="0.4">
      <c r="B42" s="30" t="s">
        <v>41</v>
      </c>
      <c r="C42" s="48" t="s">
        <v>58</v>
      </c>
      <c r="D42" s="61">
        <v>0</v>
      </c>
      <c r="E42" s="62">
        <v>0</v>
      </c>
      <c r="F42" s="70">
        <f>SUM(D42:E42)</f>
        <v>0</v>
      </c>
      <c r="G42" s="31"/>
    </row>
    <row r="43" spans="2:7" ht="18" customHeight="1" x14ac:dyDescent="0.3">
      <c r="B43" s="20">
        <v>700</v>
      </c>
      <c r="C43" s="26" t="s">
        <v>42</v>
      </c>
      <c r="D43" s="53">
        <f>'Instruction '!F192</f>
        <v>0</v>
      </c>
      <c r="E43" s="53">
        <f>'Support Services'!F230</f>
        <v>0</v>
      </c>
      <c r="F43" s="23"/>
    </row>
    <row r="44" spans="2:7" ht="18" customHeight="1" x14ac:dyDescent="0.3">
      <c r="B44" s="22"/>
      <c r="C44" s="21" t="s">
        <v>43</v>
      </c>
      <c r="D44" s="53">
        <f>'Instruction '!F194</f>
        <v>0</v>
      </c>
      <c r="E44" s="53">
        <f>'Support Services'!F228</f>
        <v>0</v>
      </c>
      <c r="F44" s="23"/>
    </row>
    <row r="45" spans="2:7" ht="18" customHeight="1" x14ac:dyDescent="0.3">
      <c r="B45" s="46"/>
      <c r="C45" s="44" t="s">
        <v>44</v>
      </c>
      <c r="D45" s="58">
        <f>SUM(D43:D44)</f>
        <v>0</v>
      </c>
      <c r="E45" s="58">
        <f>SUM(E43:E44)</f>
        <v>0</v>
      </c>
      <c r="F45" s="51">
        <f>SUM(D45+E45)</f>
        <v>0</v>
      </c>
    </row>
    <row r="46" spans="2:7" ht="18" customHeight="1" x14ac:dyDescent="0.3">
      <c r="B46" s="71" t="s">
        <v>45</v>
      </c>
      <c r="C46" s="21" t="s">
        <v>46</v>
      </c>
      <c r="D46" s="53">
        <f>'Instruction '!G209</f>
        <v>0</v>
      </c>
      <c r="E46" s="59">
        <f>'Support Services'!G249</f>
        <v>0</v>
      </c>
      <c r="F46" s="56"/>
    </row>
    <row r="47" spans="2:7" ht="18.75" customHeight="1" thickBot="1" x14ac:dyDescent="0.35">
      <c r="B47" s="24"/>
      <c r="C47" s="25" t="s">
        <v>47</v>
      </c>
      <c r="D47" s="50">
        <f>SUM(D46)</f>
        <v>0</v>
      </c>
      <c r="E47" s="50">
        <f>SUM(E46)</f>
        <v>0</v>
      </c>
      <c r="F47" s="51">
        <f>SUM(D47+E47)</f>
        <v>0</v>
      </c>
    </row>
    <row r="48" spans="2:7" ht="20.25" customHeight="1" thickBot="1" x14ac:dyDescent="0.35">
      <c r="B48" s="32" t="s">
        <v>20</v>
      </c>
      <c r="C48" s="33"/>
      <c r="D48" s="189">
        <f>D41+D42+D45+D47</f>
        <v>28000</v>
      </c>
      <c r="E48" s="189">
        <f>E41+E42+E45+E47</f>
        <v>22000</v>
      </c>
      <c r="F48" s="60">
        <f>F41+F42+F45+F47</f>
        <v>50000</v>
      </c>
    </row>
    <row r="50" spans="2:6" x14ac:dyDescent="0.25">
      <c r="F50" s="34"/>
    </row>
    <row r="51" spans="2:6" ht="14.5" thickBot="1" x14ac:dyDescent="0.35">
      <c r="B51" s="35" t="s">
        <v>48</v>
      </c>
      <c r="C51" s="247"/>
      <c r="D51" s="247"/>
      <c r="E51" s="36" t="s">
        <v>49</v>
      </c>
      <c r="F51" s="37"/>
    </row>
    <row r="52" spans="2:6" ht="14" x14ac:dyDescent="0.3">
      <c r="B52" s="35"/>
      <c r="C52" s="38" t="s">
        <v>62</v>
      </c>
      <c r="D52" s="35"/>
    </row>
    <row r="53" spans="2:6" ht="14" x14ac:dyDescent="0.3">
      <c r="B53" s="35"/>
      <c r="C53" s="38"/>
      <c r="D53" s="35"/>
      <c r="E53" s="36"/>
      <c r="F53" s="35"/>
    </row>
    <row r="54" spans="2:6" ht="14.5" thickBot="1" x14ac:dyDescent="0.35">
      <c r="B54" s="35" t="s">
        <v>50</v>
      </c>
      <c r="C54" s="247"/>
      <c r="D54" s="247"/>
      <c r="E54" s="36"/>
      <c r="F54" s="36"/>
    </row>
    <row r="55" spans="2:6" ht="14" x14ac:dyDescent="0.3">
      <c r="C55" s="35" t="s">
        <v>63</v>
      </c>
    </row>
    <row r="56" spans="2:6" ht="13" thickBot="1" x14ac:dyDescent="0.3">
      <c r="C56" s="39"/>
    </row>
    <row r="57" spans="2:6" ht="13.5" thickTop="1" x14ac:dyDescent="0.3">
      <c r="B57" s="39" t="s">
        <v>51</v>
      </c>
      <c r="D57" s="291" t="s">
        <v>52</v>
      </c>
      <c r="E57" s="292"/>
      <c r="F57" s="293"/>
    </row>
    <row r="58" spans="2:6" ht="13" x14ac:dyDescent="0.3">
      <c r="B58" s="39"/>
      <c r="D58" s="294"/>
      <c r="E58" s="295"/>
      <c r="F58" s="296"/>
    </row>
    <row r="59" spans="2:6" x14ac:dyDescent="0.25">
      <c r="B59" s="45" t="s">
        <v>57</v>
      </c>
      <c r="D59" s="40" t="s">
        <v>66</v>
      </c>
      <c r="F59" s="41" t="s">
        <v>53</v>
      </c>
    </row>
    <row r="60" spans="2:6" ht="13" x14ac:dyDescent="0.3">
      <c r="B60" s="45" t="s">
        <v>60</v>
      </c>
      <c r="D60" s="63" t="s">
        <v>64</v>
      </c>
      <c r="F60" s="65" t="s">
        <v>54</v>
      </c>
    </row>
    <row r="61" spans="2:6" ht="13" x14ac:dyDescent="0.3">
      <c r="B61" s="45" t="s">
        <v>56</v>
      </c>
      <c r="D61" s="40" t="s">
        <v>66</v>
      </c>
      <c r="F61" s="41" t="s">
        <v>53</v>
      </c>
    </row>
    <row r="62" spans="2:6" ht="13.5" thickBot="1" x14ac:dyDescent="0.35">
      <c r="B62" s="43"/>
      <c r="D62" s="64" t="s">
        <v>65</v>
      </c>
      <c r="E62" s="42"/>
      <c r="F62" s="66" t="s">
        <v>54</v>
      </c>
    </row>
    <row r="63" spans="2:6" ht="13.5" thickTop="1" x14ac:dyDescent="0.3">
      <c r="B63" s="266" t="s">
        <v>59</v>
      </c>
    </row>
    <row r="64" spans="2:6" x14ac:dyDescent="0.25">
      <c r="B64" s="266" t="s">
        <v>61</v>
      </c>
    </row>
  </sheetData>
  <sheetProtection sheet="1" selectLockedCells="1" selectUnlockedCells="1"/>
  <pageMargins left="0.75" right="0.75" top="0.75" bottom="0.75" header="0.5" footer="0.25"/>
  <pageSetup scale="66" orientation="portrait" r:id="rId1"/>
  <headerFooter alignWithMargins="0">
    <oddHeader xml:space="preserve">&amp;C&amp;"Arial,Bold"&amp;16Nevada Department of Education - State or Federal Budget Expenditure Summary&amp;12
</oddHeader>
    <oddFooter xml:space="preserve">&amp;L&amp;"Arial,Bold"
&amp;"Arial,Bold Italic"Revised 07/15/2020
&amp;C840-4 (10.3)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I211"/>
  <sheetViews>
    <sheetView showGridLines="0" zoomScaleNormal="100" workbookViewId="0">
      <pane ySplit="7" topLeftCell="A8" activePane="bottomLeft" state="frozen"/>
      <selection activeCell="B77" sqref="B77:E80"/>
      <selection pane="bottomLeft" activeCell="E16" sqref="E16"/>
    </sheetView>
  </sheetViews>
  <sheetFormatPr defaultColWidth="9.08984375" defaultRowHeight="12.5" x14ac:dyDescent="0.25"/>
  <cols>
    <col min="1" max="1" width="12.36328125" style="229" customWidth="1"/>
    <col min="2" max="2" width="28.08984375" style="229" customWidth="1"/>
    <col min="3" max="3" width="8.453125" style="229" customWidth="1"/>
    <col min="4" max="4" width="10.6328125" style="229" customWidth="1"/>
    <col min="5" max="5" width="23" style="229" customWidth="1"/>
    <col min="6" max="6" width="13" style="73" customWidth="1"/>
    <col min="7" max="7" width="17.453125" style="73" customWidth="1"/>
    <col min="8" max="16384" width="9.08984375" style="229"/>
  </cols>
  <sheetData>
    <row r="1" spans="1:8" ht="13" x14ac:dyDescent="0.3">
      <c r="A1" s="72"/>
    </row>
    <row r="2" spans="1:8" ht="13" x14ac:dyDescent="0.3">
      <c r="A2" s="5" t="s">
        <v>0</v>
      </c>
      <c r="B2" s="12" t="str">
        <f>'Budget Expenditure Summary '!C4</f>
        <v>Clark County Public Education Foundation</v>
      </c>
      <c r="F2" s="3" t="s">
        <v>67</v>
      </c>
      <c r="G2" s="74"/>
    </row>
    <row r="3" spans="1:8" ht="13" x14ac:dyDescent="0.3">
      <c r="A3" s="3" t="s">
        <v>3</v>
      </c>
      <c r="B3" s="183" t="str">
        <f>'Budget Expenditure Summary '!C11</f>
        <v>Administrator Training Program</v>
      </c>
      <c r="C3" s="6"/>
      <c r="F3" s="3" t="s">
        <v>68</v>
      </c>
      <c r="G3" s="182">
        <f>'Budget Expenditure Summary '!F7</f>
        <v>2022</v>
      </c>
      <c r="H3" s="75"/>
    </row>
    <row r="4" spans="1:8" ht="13" x14ac:dyDescent="0.3">
      <c r="A4" s="5"/>
      <c r="B4" s="5"/>
      <c r="C4" s="5"/>
      <c r="H4" s="75"/>
    </row>
    <row r="5" spans="1:8" s="6" customFormat="1" ht="13" x14ac:dyDescent="0.3">
      <c r="F5" s="76"/>
      <c r="G5" s="76"/>
    </row>
    <row r="6" spans="1:8" ht="13.5" thickBot="1" x14ac:dyDescent="0.35">
      <c r="A6" s="6" t="s">
        <v>69</v>
      </c>
      <c r="B6" s="6" t="s">
        <v>70</v>
      </c>
      <c r="C6" s="6" t="s">
        <v>71</v>
      </c>
      <c r="D6" s="6" t="s">
        <v>72</v>
      </c>
      <c r="E6" s="6" t="s">
        <v>73</v>
      </c>
      <c r="F6" s="76" t="s">
        <v>74</v>
      </c>
    </row>
    <row r="7" spans="1:8" ht="27.75" customHeight="1" thickTop="1" thickBot="1" x14ac:dyDescent="0.3">
      <c r="A7" s="77" t="s">
        <v>75</v>
      </c>
      <c r="B7" s="78" t="s">
        <v>76</v>
      </c>
      <c r="C7" s="79" t="s">
        <v>77</v>
      </c>
      <c r="D7" s="78" t="s">
        <v>78</v>
      </c>
      <c r="E7" s="79" t="s">
        <v>79</v>
      </c>
      <c r="F7" s="80" t="s">
        <v>80</v>
      </c>
      <c r="G7" s="81" t="s">
        <v>81</v>
      </c>
    </row>
    <row r="8" spans="1:8" ht="13.5" thickTop="1" x14ac:dyDescent="0.3">
      <c r="A8" s="82">
        <v>100</v>
      </c>
      <c r="B8" s="197" t="s">
        <v>82</v>
      </c>
      <c r="C8" s="84"/>
      <c r="D8" s="194"/>
      <c r="E8" s="85"/>
      <c r="F8" s="86"/>
      <c r="G8" s="87"/>
    </row>
    <row r="9" spans="1:8" ht="13" x14ac:dyDescent="0.3">
      <c r="A9" s="82"/>
      <c r="B9" s="197"/>
      <c r="C9" s="223"/>
      <c r="D9" s="194"/>
      <c r="E9" s="88"/>
      <c r="F9" s="232"/>
      <c r="G9" s="233"/>
    </row>
    <row r="10" spans="1:8" x14ac:dyDescent="0.25">
      <c r="A10" s="236"/>
      <c r="B10" s="198" t="s">
        <v>83</v>
      </c>
      <c r="C10" s="89"/>
      <c r="D10" s="199"/>
      <c r="E10" s="235"/>
      <c r="F10" s="224">
        <f>SUM(C10*D10*E10)</f>
        <v>0</v>
      </c>
      <c r="G10" s="233"/>
    </row>
    <row r="11" spans="1:8" x14ac:dyDescent="0.25">
      <c r="A11" s="236"/>
      <c r="B11" s="198" t="s">
        <v>84</v>
      </c>
      <c r="C11" s="89"/>
      <c r="D11" s="199"/>
      <c r="E11" s="235"/>
      <c r="F11" s="224">
        <f t="shared" ref="F11:F23" si="0">SUM(C11*D11*E11)</f>
        <v>0</v>
      </c>
      <c r="G11" s="233"/>
    </row>
    <row r="12" spans="1:8" x14ac:dyDescent="0.25">
      <c r="A12" s="236"/>
      <c r="B12" s="198" t="s">
        <v>85</v>
      </c>
      <c r="C12" s="89"/>
      <c r="D12" s="199"/>
      <c r="E12" s="235"/>
      <c r="F12" s="224">
        <f t="shared" si="0"/>
        <v>0</v>
      </c>
      <c r="G12" s="233"/>
    </row>
    <row r="13" spans="1:8" x14ac:dyDescent="0.25">
      <c r="A13" s="236"/>
      <c r="B13" s="198" t="s">
        <v>86</v>
      </c>
      <c r="C13" s="89"/>
      <c r="D13" s="199"/>
      <c r="E13" s="235"/>
      <c r="F13" s="224">
        <f t="shared" si="0"/>
        <v>0</v>
      </c>
      <c r="G13" s="233"/>
    </row>
    <row r="14" spans="1:8" x14ac:dyDescent="0.25">
      <c r="A14" s="236"/>
      <c r="B14" s="198" t="s">
        <v>87</v>
      </c>
      <c r="C14" s="89"/>
      <c r="D14" s="199"/>
      <c r="E14" s="235"/>
      <c r="F14" s="224">
        <f t="shared" si="0"/>
        <v>0</v>
      </c>
      <c r="G14" s="233"/>
    </row>
    <row r="15" spans="1:8" x14ac:dyDescent="0.25">
      <c r="A15" s="236"/>
      <c r="B15" s="198" t="s">
        <v>88</v>
      </c>
      <c r="C15" s="89"/>
      <c r="D15" s="199"/>
      <c r="E15" s="235"/>
      <c r="F15" s="224">
        <f t="shared" si="0"/>
        <v>0</v>
      </c>
      <c r="G15" s="233"/>
    </row>
    <row r="16" spans="1:8" x14ac:dyDescent="0.25">
      <c r="A16" s="236"/>
      <c r="B16" s="198" t="s">
        <v>89</v>
      </c>
      <c r="C16" s="89"/>
      <c r="D16" s="199"/>
      <c r="E16" s="235"/>
      <c r="F16" s="224">
        <f t="shared" si="0"/>
        <v>0</v>
      </c>
      <c r="G16" s="233"/>
    </row>
    <row r="17" spans="1:7" ht="13" x14ac:dyDescent="0.3">
      <c r="A17" s="236"/>
      <c r="B17" s="241"/>
      <c r="C17" s="89"/>
      <c r="D17" s="199"/>
      <c r="E17" s="235"/>
      <c r="F17" s="224">
        <f t="shared" si="0"/>
        <v>0</v>
      </c>
      <c r="G17" s="233"/>
    </row>
    <row r="18" spans="1:7" ht="13" x14ac:dyDescent="0.3">
      <c r="A18" s="236"/>
      <c r="B18" s="241"/>
      <c r="C18" s="89"/>
      <c r="D18" s="199"/>
      <c r="E18" s="235"/>
      <c r="F18" s="224">
        <f t="shared" si="0"/>
        <v>0</v>
      </c>
      <c r="G18" s="233"/>
    </row>
    <row r="19" spans="1:7" ht="13" x14ac:dyDescent="0.3">
      <c r="A19" s="236"/>
      <c r="B19" s="241"/>
      <c r="C19" s="89"/>
      <c r="D19" s="199"/>
      <c r="E19" s="235"/>
      <c r="F19" s="224">
        <f t="shared" si="0"/>
        <v>0</v>
      </c>
      <c r="G19" s="233"/>
    </row>
    <row r="20" spans="1:7" x14ac:dyDescent="0.25">
      <c r="A20" s="236"/>
      <c r="B20" s="198"/>
      <c r="C20" s="89"/>
      <c r="D20" s="199"/>
      <c r="E20" s="235"/>
      <c r="F20" s="224">
        <f t="shared" si="0"/>
        <v>0</v>
      </c>
      <c r="G20" s="233"/>
    </row>
    <row r="21" spans="1:7" x14ac:dyDescent="0.25">
      <c r="A21" s="236"/>
      <c r="B21" s="198" t="s">
        <v>90</v>
      </c>
      <c r="C21" s="89"/>
      <c r="D21" s="199"/>
      <c r="E21" s="235"/>
      <c r="F21" s="224">
        <f t="shared" si="0"/>
        <v>0</v>
      </c>
      <c r="G21" s="233"/>
    </row>
    <row r="22" spans="1:7" x14ac:dyDescent="0.25">
      <c r="A22" s="236"/>
      <c r="B22" s="198" t="s">
        <v>91</v>
      </c>
      <c r="C22" s="89"/>
      <c r="D22" s="199"/>
      <c r="E22" s="235"/>
      <c r="F22" s="224">
        <f t="shared" si="0"/>
        <v>0</v>
      </c>
      <c r="G22" s="233"/>
    </row>
    <row r="23" spans="1:7" x14ac:dyDescent="0.25">
      <c r="A23" s="236"/>
      <c r="B23" s="198" t="s">
        <v>92</v>
      </c>
      <c r="C23" s="89"/>
      <c r="D23" s="199"/>
      <c r="E23" s="235"/>
      <c r="F23" s="224">
        <f t="shared" si="0"/>
        <v>0</v>
      </c>
      <c r="G23" s="233"/>
    </row>
    <row r="24" spans="1:7" x14ac:dyDescent="0.25">
      <c r="A24" s="236"/>
      <c r="B24" s="200"/>
      <c r="C24" s="90"/>
      <c r="D24" s="194"/>
      <c r="E24" s="225"/>
      <c r="F24" s="232"/>
      <c r="G24" s="233"/>
    </row>
    <row r="25" spans="1:7" x14ac:dyDescent="0.25">
      <c r="A25" s="236"/>
      <c r="B25" s="200"/>
      <c r="C25" s="90"/>
      <c r="D25" s="194"/>
      <c r="E25" s="225"/>
      <c r="F25" s="232"/>
      <c r="G25" s="233"/>
    </row>
    <row r="26" spans="1:7" x14ac:dyDescent="0.25">
      <c r="A26" s="236"/>
      <c r="B26" s="200"/>
      <c r="C26" s="90"/>
      <c r="D26" s="194"/>
      <c r="E26" s="225"/>
      <c r="F26" s="232"/>
      <c r="G26" s="233"/>
    </row>
    <row r="27" spans="1:7" ht="13" thickBot="1" x14ac:dyDescent="0.3">
      <c r="A27" s="236"/>
      <c r="B27" s="200"/>
      <c r="C27" s="91"/>
      <c r="D27" s="194"/>
      <c r="E27" s="88"/>
      <c r="F27" s="113"/>
      <c r="G27" s="114"/>
    </row>
    <row r="28" spans="1:7" ht="13" x14ac:dyDescent="0.3">
      <c r="A28" s="236"/>
      <c r="B28" s="92" t="s">
        <v>93</v>
      </c>
      <c r="C28" s="93"/>
      <c r="D28" s="93"/>
      <c r="E28" s="94"/>
      <c r="F28" s="232"/>
      <c r="G28" s="233"/>
    </row>
    <row r="29" spans="1:7" ht="12.75" customHeight="1" x14ac:dyDescent="0.25">
      <c r="A29" s="236"/>
      <c r="B29" s="255"/>
      <c r="C29" s="251"/>
      <c r="D29" s="251"/>
      <c r="E29" s="252"/>
      <c r="F29" s="232"/>
      <c r="G29" s="233"/>
    </row>
    <row r="30" spans="1:7" ht="42.75" customHeight="1" x14ac:dyDescent="0.25">
      <c r="A30" s="236"/>
      <c r="B30" s="253"/>
      <c r="C30" s="251"/>
      <c r="D30" s="251"/>
      <c r="E30" s="252"/>
      <c r="F30" s="232"/>
      <c r="G30" s="233"/>
    </row>
    <row r="31" spans="1:7" ht="39" customHeight="1" x14ac:dyDescent="0.25">
      <c r="A31" s="236"/>
      <c r="B31" s="253"/>
      <c r="C31" s="251"/>
      <c r="D31" s="251"/>
      <c r="E31" s="252"/>
      <c r="F31" s="232"/>
      <c r="G31" s="233"/>
    </row>
    <row r="32" spans="1:7" ht="13" thickBot="1" x14ac:dyDescent="0.3">
      <c r="A32" s="236"/>
      <c r="B32" s="253"/>
      <c r="C32" s="251"/>
      <c r="D32" s="251"/>
      <c r="E32" s="252"/>
      <c r="F32" s="232"/>
      <c r="G32" s="233"/>
    </row>
    <row r="33" spans="1:7" ht="13.5" thickBot="1" x14ac:dyDescent="0.35">
      <c r="A33" s="95"/>
      <c r="B33" s="96"/>
      <c r="C33" s="97"/>
      <c r="D33" s="97"/>
      <c r="E33" s="98" t="s">
        <v>94</v>
      </c>
      <c r="F33" s="99"/>
      <c r="G33" s="100">
        <f>SUM(F10:F23)</f>
        <v>0</v>
      </c>
    </row>
    <row r="34" spans="1:7" ht="13" x14ac:dyDescent="0.3">
      <c r="A34" s="101">
        <v>200</v>
      </c>
      <c r="B34" s="201" t="s">
        <v>95</v>
      </c>
      <c r="C34" s="102"/>
      <c r="D34" s="194"/>
      <c r="E34" s="103"/>
      <c r="F34" s="104"/>
      <c r="G34" s="233"/>
    </row>
    <row r="35" spans="1:7" x14ac:dyDescent="0.25">
      <c r="A35" s="236"/>
      <c r="B35" s="196"/>
      <c r="C35" s="223"/>
      <c r="D35" s="194"/>
      <c r="E35" s="105"/>
      <c r="F35" s="106"/>
      <c r="G35" s="233"/>
    </row>
    <row r="36" spans="1:7" x14ac:dyDescent="0.25">
      <c r="A36" s="236"/>
      <c r="B36" s="202" t="s">
        <v>96</v>
      </c>
      <c r="C36" s="107"/>
      <c r="D36" s="108"/>
      <c r="E36" s="109"/>
      <c r="F36" s="224">
        <f t="shared" ref="F36:F45" si="1">SUM(C36*D36*E36)</f>
        <v>0</v>
      </c>
      <c r="G36" s="233"/>
    </row>
    <row r="37" spans="1:7" x14ac:dyDescent="0.25">
      <c r="A37" s="236"/>
      <c r="B37" s="202" t="s">
        <v>97</v>
      </c>
      <c r="C37" s="107"/>
      <c r="D37" s="108"/>
      <c r="E37" s="109"/>
      <c r="F37" s="224">
        <f t="shared" si="1"/>
        <v>0</v>
      </c>
      <c r="G37" s="233"/>
    </row>
    <row r="38" spans="1:7" x14ac:dyDescent="0.25">
      <c r="A38" s="236"/>
      <c r="B38" s="202" t="s">
        <v>98</v>
      </c>
      <c r="C38" s="107"/>
      <c r="D38" s="108"/>
      <c r="E38" s="109"/>
      <c r="F38" s="224">
        <f t="shared" si="1"/>
        <v>0</v>
      </c>
      <c r="G38" s="233"/>
    </row>
    <row r="39" spans="1:7" x14ac:dyDescent="0.25">
      <c r="A39" s="236"/>
      <c r="B39" s="202" t="s">
        <v>99</v>
      </c>
      <c r="C39" s="107"/>
      <c r="D39" s="108"/>
      <c r="E39" s="109"/>
      <c r="F39" s="224">
        <f t="shared" si="1"/>
        <v>0</v>
      </c>
      <c r="G39" s="233"/>
    </row>
    <row r="40" spans="1:7" x14ac:dyDescent="0.25">
      <c r="A40" s="236"/>
      <c r="B40" s="202" t="s">
        <v>100</v>
      </c>
      <c r="C40" s="107"/>
      <c r="D40" s="108"/>
      <c r="E40" s="109"/>
      <c r="F40" s="224">
        <f t="shared" si="1"/>
        <v>0</v>
      </c>
      <c r="G40" s="233"/>
    </row>
    <row r="41" spans="1:7" x14ac:dyDescent="0.25">
      <c r="A41" s="236"/>
      <c r="B41" s="202" t="s">
        <v>101</v>
      </c>
      <c r="C41" s="107"/>
      <c r="D41" s="108"/>
      <c r="E41" s="109"/>
      <c r="F41" s="224">
        <f t="shared" si="1"/>
        <v>0</v>
      </c>
      <c r="G41" s="233"/>
    </row>
    <row r="42" spans="1:7" x14ac:dyDescent="0.25">
      <c r="A42" s="236"/>
      <c r="B42" s="202" t="s">
        <v>102</v>
      </c>
      <c r="C42" s="107"/>
      <c r="D42" s="108"/>
      <c r="E42" s="109"/>
      <c r="F42" s="224">
        <f t="shared" si="1"/>
        <v>0</v>
      </c>
      <c r="G42" s="233"/>
    </row>
    <row r="43" spans="1:7" x14ac:dyDescent="0.25">
      <c r="A43" s="236"/>
      <c r="B43" s="202" t="s">
        <v>103</v>
      </c>
      <c r="C43" s="107"/>
      <c r="D43" s="108"/>
      <c r="E43" s="109"/>
      <c r="F43" s="224">
        <f t="shared" si="1"/>
        <v>0</v>
      </c>
      <c r="G43" s="233"/>
    </row>
    <row r="44" spans="1:7" x14ac:dyDescent="0.25">
      <c r="A44" s="236"/>
      <c r="B44" s="202" t="s">
        <v>104</v>
      </c>
      <c r="C44" s="107"/>
      <c r="D44" s="108"/>
      <c r="E44" s="109"/>
      <c r="F44" s="224">
        <f t="shared" si="1"/>
        <v>0</v>
      </c>
      <c r="G44" s="233"/>
    </row>
    <row r="45" spans="1:7" x14ac:dyDescent="0.25">
      <c r="A45" s="236"/>
      <c r="B45" s="202" t="s">
        <v>105</v>
      </c>
      <c r="C45" s="107"/>
      <c r="D45" s="108"/>
      <c r="E45" s="109"/>
      <c r="F45" s="224">
        <f t="shared" si="1"/>
        <v>0</v>
      </c>
      <c r="G45" s="233"/>
    </row>
    <row r="46" spans="1:7" ht="13" thickBot="1" x14ac:dyDescent="0.3">
      <c r="A46" s="236"/>
      <c r="B46" s="110"/>
      <c r="C46" s="111"/>
      <c r="D46" s="97"/>
      <c r="E46" s="112"/>
      <c r="F46" s="113"/>
      <c r="G46" s="114"/>
    </row>
    <row r="47" spans="1:7" ht="13" x14ac:dyDescent="0.3">
      <c r="A47" s="236"/>
      <c r="B47" s="115" t="s">
        <v>93</v>
      </c>
      <c r="C47" s="116"/>
      <c r="D47" s="116"/>
      <c r="E47" s="117"/>
      <c r="F47" s="232"/>
      <c r="G47" s="233"/>
    </row>
    <row r="48" spans="1:7" x14ac:dyDescent="0.25">
      <c r="A48" s="236"/>
      <c r="B48" s="250"/>
      <c r="C48" s="273"/>
      <c r="D48" s="273"/>
      <c r="E48" s="274"/>
      <c r="F48" s="232"/>
      <c r="G48" s="233"/>
    </row>
    <row r="49" spans="1:7" x14ac:dyDescent="0.25">
      <c r="A49" s="236"/>
      <c r="B49" s="250" t="s">
        <v>106</v>
      </c>
      <c r="C49" s="273"/>
      <c r="D49" s="273"/>
      <c r="E49" s="274"/>
      <c r="F49" s="232"/>
      <c r="G49" s="233"/>
    </row>
    <row r="50" spans="1:7" ht="13" thickBot="1" x14ac:dyDescent="0.3">
      <c r="A50" s="236"/>
      <c r="B50" s="250"/>
      <c r="C50" s="273"/>
      <c r="D50" s="273"/>
      <c r="E50" s="274"/>
      <c r="F50" s="232"/>
      <c r="G50" s="233"/>
    </row>
    <row r="51" spans="1:7" ht="13.5" thickBot="1" x14ac:dyDescent="0.35">
      <c r="A51" s="95"/>
      <c r="B51" s="96"/>
      <c r="C51" s="97"/>
      <c r="D51" s="97"/>
      <c r="E51" s="119" t="s">
        <v>107</v>
      </c>
      <c r="F51" s="99"/>
      <c r="G51" s="100">
        <f>SUM(F36:F45)</f>
        <v>0</v>
      </c>
    </row>
    <row r="52" spans="1:7" ht="13" x14ac:dyDescent="0.3">
      <c r="A52" s="101">
        <v>300</v>
      </c>
      <c r="B52" s="203" t="s">
        <v>108</v>
      </c>
      <c r="C52" s="102"/>
      <c r="D52" s="102"/>
      <c r="E52" s="204"/>
      <c r="F52" s="104"/>
      <c r="G52" s="233"/>
    </row>
    <row r="53" spans="1:7" x14ac:dyDescent="0.25">
      <c r="A53" s="236">
        <v>320</v>
      </c>
      <c r="B53" s="202" t="s">
        <v>109</v>
      </c>
      <c r="C53" s="223"/>
      <c r="D53" s="223"/>
      <c r="E53" s="204"/>
      <c r="F53" s="232"/>
      <c r="G53" s="233"/>
    </row>
    <row r="54" spans="1:7" x14ac:dyDescent="0.25">
      <c r="B54" s="245" t="s">
        <v>206</v>
      </c>
      <c r="C54" s="219">
        <v>1</v>
      </c>
      <c r="D54" s="219">
        <v>4</v>
      </c>
      <c r="E54" s="162">
        <v>6000</v>
      </c>
      <c r="F54" s="224">
        <f t="shared" ref="F54:F56" si="2">SUM(C54*D54*E54)</f>
        <v>24000</v>
      </c>
      <c r="G54" s="233"/>
    </row>
    <row r="55" spans="1:7" x14ac:dyDescent="0.25">
      <c r="A55" s="236"/>
      <c r="B55" s="202" t="s">
        <v>202</v>
      </c>
      <c r="C55" s="219">
        <v>1</v>
      </c>
      <c r="D55" s="219">
        <v>1</v>
      </c>
      <c r="E55" s="162">
        <v>4000</v>
      </c>
      <c r="F55" s="224">
        <f t="shared" si="2"/>
        <v>4000</v>
      </c>
      <c r="G55" s="233"/>
    </row>
    <row r="56" spans="1:7" x14ac:dyDescent="0.25">
      <c r="A56" s="236"/>
      <c r="B56" s="198"/>
      <c r="C56" s="219"/>
      <c r="D56" s="219"/>
      <c r="E56" s="162"/>
      <c r="F56" s="224">
        <f t="shared" si="2"/>
        <v>0</v>
      </c>
      <c r="G56" s="233"/>
    </row>
    <row r="57" spans="1:7" x14ac:dyDescent="0.25">
      <c r="A57" s="236"/>
      <c r="B57" s="202"/>
      <c r="C57" s="219"/>
      <c r="D57" s="219"/>
      <c r="E57" s="162"/>
      <c r="F57" s="224"/>
      <c r="G57" s="233"/>
    </row>
    <row r="58" spans="1:7" x14ac:dyDescent="0.25">
      <c r="A58" s="236"/>
      <c r="B58" s="202"/>
      <c r="C58" s="223"/>
      <c r="D58" s="223"/>
      <c r="E58" s="161"/>
      <c r="F58" s="232"/>
      <c r="G58" s="233"/>
    </row>
    <row r="59" spans="1:7" x14ac:dyDescent="0.25">
      <c r="A59" s="236">
        <v>330</v>
      </c>
      <c r="B59" s="202" t="s">
        <v>110</v>
      </c>
      <c r="C59" s="219"/>
      <c r="D59" s="219"/>
      <c r="E59" s="162"/>
      <c r="F59" s="224">
        <f t="shared" ref="F59:F62" si="3">SUM(C59*D59*E59)</f>
        <v>0</v>
      </c>
      <c r="G59" s="233"/>
    </row>
    <row r="60" spans="1:7" x14ac:dyDescent="0.25">
      <c r="A60" s="236">
        <v>340</v>
      </c>
      <c r="B60" s="202" t="s">
        <v>111</v>
      </c>
      <c r="C60" s="219"/>
      <c r="D60" s="219"/>
      <c r="E60" s="162"/>
      <c r="F60" s="224">
        <f t="shared" si="3"/>
        <v>0</v>
      </c>
      <c r="G60" s="233"/>
    </row>
    <row r="61" spans="1:7" x14ac:dyDescent="0.25">
      <c r="A61" s="236"/>
      <c r="B61" s="202"/>
      <c r="C61" s="219"/>
      <c r="D61" s="219"/>
      <c r="E61" s="162"/>
      <c r="F61" s="224">
        <f t="shared" si="3"/>
        <v>0</v>
      </c>
      <c r="G61" s="233"/>
    </row>
    <row r="62" spans="1:7" ht="13" thickBot="1" x14ac:dyDescent="0.3">
      <c r="A62" s="236"/>
      <c r="B62" s="202"/>
      <c r="C62" s="219"/>
      <c r="D62" s="219"/>
      <c r="E62" s="162"/>
      <c r="F62" s="193">
        <f t="shared" si="3"/>
        <v>0</v>
      </c>
      <c r="G62" s="114"/>
    </row>
    <row r="63" spans="1:7" ht="13" x14ac:dyDescent="0.3">
      <c r="A63" s="236"/>
      <c r="B63" s="121" t="s">
        <v>93</v>
      </c>
      <c r="C63" s="122"/>
      <c r="D63" s="122"/>
      <c r="E63" s="123"/>
      <c r="F63" s="232"/>
      <c r="G63" s="233"/>
    </row>
    <row r="64" spans="1:7" ht="54" customHeight="1" x14ac:dyDescent="0.25">
      <c r="A64" s="236"/>
      <c r="B64" s="254" t="s">
        <v>211</v>
      </c>
      <c r="C64" s="251"/>
      <c r="D64" s="251"/>
      <c r="E64" s="252"/>
      <c r="F64" s="232"/>
      <c r="G64" s="233"/>
    </row>
    <row r="65" spans="1:9" ht="30" customHeight="1" x14ac:dyDescent="0.25">
      <c r="A65" s="236"/>
      <c r="B65" s="253"/>
      <c r="C65" s="251"/>
      <c r="D65" s="251"/>
      <c r="E65" s="252"/>
      <c r="F65" s="232"/>
      <c r="G65" s="233"/>
    </row>
    <row r="66" spans="1:9" ht="59.15" customHeight="1" thickBot="1" x14ac:dyDescent="0.3">
      <c r="A66" s="236"/>
      <c r="B66" s="253"/>
      <c r="C66" s="251"/>
      <c r="D66" s="251"/>
      <c r="E66" s="252"/>
      <c r="F66" s="232"/>
      <c r="G66" s="233"/>
    </row>
    <row r="67" spans="1:9" ht="13.5" thickBot="1" x14ac:dyDescent="0.35">
      <c r="A67" s="95"/>
      <c r="B67" s="96"/>
      <c r="C67" s="97"/>
      <c r="D67" s="97"/>
      <c r="E67" s="119" t="s">
        <v>112</v>
      </c>
      <c r="F67" s="99"/>
      <c r="G67" s="100">
        <v>28000</v>
      </c>
    </row>
    <row r="68" spans="1:9" ht="13" x14ac:dyDescent="0.3">
      <c r="A68" s="101">
        <v>400</v>
      </c>
      <c r="B68" s="124" t="s">
        <v>113</v>
      </c>
      <c r="C68" s="125"/>
      <c r="D68" s="102"/>
      <c r="E68" s="126"/>
      <c r="F68" s="104"/>
      <c r="G68" s="233"/>
    </row>
    <row r="69" spans="1:9" x14ac:dyDescent="0.25">
      <c r="A69" s="236"/>
      <c r="B69" s="196"/>
      <c r="C69" s="127"/>
      <c r="D69" s="223"/>
      <c r="E69" s="204"/>
      <c r="F69" s="232"/>
      <c r="G69" s="233"/>
    </row>
    <row r="70" spans="1:9" x14ac:dyDescent="0.25">
      <c r="A70" s="236">
        <v>410</v>
      </c>
      <c r="B70" s="198" t="s">
        <v>114</v>
      </c>
      <c r="C70" s="127"/>
      <c r="D70" s="219"/>
      <c r="E70" s="162"/>
      <c r="F70" s="224">
        <f>SUM(D70*E70)</f>
        <v>0</v>
      </c>
      <c r="G70" s="233"/>
    </row>
    <row r="71" spans="1:9" x14ac:dyDescent="0.25">
      <c r="A71" s="236">
        <v>430</v>
      </c>
      <c r="B71" s="196" t="s">
        <v>115</v>
      </c>
      <c r="C71" s="127"/>
      <c r="D71" s="219"/>
      <c r="E71" s="162"/>
      <c r="F71" s="224">
        <f t="shared" ref="F71:F73" si="4">SUM(D71*E71)</f>
        <v>0</v>
      </c>
      <c r="G71" s="233"/>
    </row>
    <row r="72" spans="1:9" x14ac:dyDescent="0.25">
      <c r="A72" s="236">
        <v>441</v>
      </c>
      <c r="B72" s="196" t="s">
        <v>116</v>
      </c>
      <c r="C72" s="127"/>
      <c r="D72" s="219"/>
      <c r="E72" s="162"/>
      <c r="F72" s="224">
        <f t="shared" si="4"/>
        <v>0</v>
      </c>
      <c r="G72" s="233"/>
    </row>
    <row r="73" spans="1:9" ht="13" thickBot="1" x14ac:dyDescent="0.3">
      <c r="A73" s="236">
        <v>450</v>
      </c>
      <c r="B73" s="110" t="s">
        <v>117</v>
      </c>
      <c r="C73" s="127"/>
      <c r="D73" s="219"/>
      <c r="E73" s="162"/>
      <c r="F73" s="193">
        <f t="shared" si="4"/>
        <v>0</v>
      </c>
      <c r="G73" s="114"/>
    </row>
    <row r="74" spans="1:9" ht="13" x14ac:dyDescent="0.3">
      <c r="A74" s="236"/>
      <c r="B74" s="115" t="s">
        <v>93</v>
      </c>
      <c r="C74" s="116"/>
      <c r="D74" s="116"/>
      <c r="E74" s="117"/>
      <c r="F74" s="232"/>
      <c r="G74" s="233"/>
    </row>
    <row r="75" spans="1:9" x14ac:dyDescent="0.25">
      <c r="A75" s="236"/>
      <c r="B75" s="250"/>
      <c r="C75" s="273"/>
      <c r="D75" s="273"/>
      <c r="E75" s="274"/>
      <c r="F75" s="232"/>
      <c r="G75" s="233"/>
      <c r="I75" s="75"/>
    </row>
    <row r="76" spans="1:9" ht="46.5" customHeight="1" x14ac:dyDescent="0.25">
      <c r="A76" s="236"/>
      <c r="B76" s="255"/>
      <c r="C76" s="251"/>
      <c r="D76" s="251"/>
      <c r="E76" s="252"/>
      <c r="F76" s="232"/>
      <c r="G76" s="233"/>
      <c r="I76" s="75"/>
    </row>
    <row r="77" spans="1:9" x14ac:dyDescent="0.25">
      <c r="A77" s="236"/>
      <c r="B77" s="253"/>
      <c r="C77" s="251"/>
      <c r="D77" s="251"/>
      <c r="E77" s="252"/>
      <c r="F77" s="232"/>
      <c r="G77" s="233"/>
      <c r="I77" s="75"/>
    </row>
    <row r="78" spans="1:9" x14ac:dyDescent="0.25">
      <c r="A78" s="236"/>
      <c r="B78" s="253"/>
      <c r="C78" s="251"/>
      <c r="D78" s="251"/>
      <c r="E78" s="252"/>
      <c r="F78" s="232"/>
      <c r="G78" s="233"/>
    </row>
    <row r="79" spans="1:9" ht="13" thickBot="1" x14ac:dyDescent="0.3">
      <c r="A79" s="236"/>
      <c r="B79" s="253"/>
      <c r="C79" s="251"/>
      <c r="D79" s="251"/>
      <c r="E79" s="252"/>
      <c r="F79" s="232"/>
      <c r="G79" s="233"/>
    </row>
    <row r="80" spans="1:9" ht="13.5" thickBot="1" x14ac:dyDescent="0.35">
      <c r="A80" s="95"/>
      <c r="B80" s="96"/>
      <c r="C80" s="97"/>
      <c r="D80" s="208"/>
      <c r="E80" s="98" t="s">
        <v>118</v>
      </c>
      <c r="F80" s="99"/>
      <c r="G80" s="100">
        <f>SUM(F70:F73)</f>
        <v>0</v>
      </c>
    </row>
    <row r="81" spans="1:7" ht="13" x14ac:dyDescent="0.3">
      <c r="A81" s="82">
        <v>500</v>
      </c>
      <c r="B81" s="134" t="s">
        <v>119</v>
      </c>
      <c r="C81" s="223"/>
      <c r="D81" s="165"/>
      <c r="E81" s="225"/>
      <c r="F81" s="232"/>
      <c r="G81" s="233"/>
    </row>
    <row r="82" spans="1:7" x14ac:dyDescent="0.25">
      <c r="A82" s="236"/>
      <c r="B82" s="200"/>
      <c r="C82" s="223"/>
      <c r="D82" s="194"/>
      <c r="E82" s="225"/>
      <c r="F82" s="232"/>
      <c r="G82" s="233"/>
    </row>
    <row r="83" spans="1:7" x14ac:dyDescent="0.25">
      <c r="A83" s="236">
        <v>510</v>
      </c>
      <c r="B83" s="198" t="s">
        <v>120</v>
      </c>
      <c r="C83" s="223"/>
      <c r="D83" s="199"/>
      <c r="E83" s="235"/>
      <c r="F83" s="224">
        <f t="shared" ref="F83:F85" si="5">SUM(D83*E83)</f>
        <v>0</v>
      </c>
      <c r="G83" s="233"/>
    </row>
    <row r="84" spans="1:7" x14ac:dyDescent="0.25">
      <c r="A84" s="236"/>
      <c r="B84" s="200"/>
      <c r="C84" s="223"/>
      <c r="D84" s="199"/>
      <c r="E84" s="235"/>
      <c r="F84" s="224">
        <f t="shared" si="5"/>
        <v>0</v>
      </c>
      <c r="G84" s="233"/>
    </row>
    <row r="85" spans="1:7" ht="13.5" thickBot="1" x14ac:dyDescent="0.35">
      <c r="A85" s="236"/>
      <c r="B85" s="200"/>
      <c r="C85" s="223"/>
      <c r="D85" s="199"/>
      <c r="E85" s="235"/>
      <c r="F85" s="224">
        <f t="shared" si="5"/>
        <v>0</v>
      </c>
      <c r="G85" s="135">
        <f>SUM(F81:F85)</f>
        <v>0</v>
      </c>
    </row>
    <row r="86" spans="1:7" x14ac:dyDescent="0.25">
      <c r="A86" s="236"/>
      <c r="B86" s="200"/>
      <c r="C86" s="223"/>
      <c r="D86" s="194"/>
      <c r="E86" s="225"/>
      <c r="F86" s="232"/>
      <c r="G86" s="233"/>
    </row>
    <row r="87" spans="1:7" x14ac:dyDescent="0.25">
      <c r="A87" s="236">
        <v>519</v>
      </c>
      <c r="B87" s="198" t="s">
        <v>121</v>
      </c>
      <c r="C87" s="223"/>
      <c r="D87" s="199"/>
      <c r="E87" s="235"/>
      <c r="F87" s="224">
        <f t="shared" ref="F87:F89" si="6">SUM(D87*E87)</f>
        <v>0</v>
      </c>
      <c r="G87" s="233"/>
    </row>
    <row r="88" spans="1:7" x14ac:dyDescent="0.25">
      <c r="A88" s="236"/>
      <c r="B88" s="198"/>
      <c r="C88" s="223"/>
      <c r="D88" s="199"/>
      <c r="E88" s="235"/>
      <c r="F88" s="224">
        <f t="shared" si="6"/>
        <v>0</v>
      </c>
      <c r="G88" s="233"/>
    </row>
    <row r="89" spans="1:7" ht="13.5" thickBot="1" x14ac:dyDescent="0.35">
      <c r="A89" s="236"/>
      <c r="B89" s="198"/>
      <c r="C89" s="223"/>
      <c r="D89" s="199"/>
      <c r="E89" s="235"/>
      <c r="F89" s="224">
        <f t="shared" si="6"/>
        <v>0</v>
      </c>
      <c r="G89" s="135">
        <f>SUM(F87:F89)</f>
        <v>0</v>
      </c>
    </row>
    <row r="90" spans="1:7" x14ac:dyDescent="0.25">
      <c r="A90" s="236"/>
      <c r="B90" s="198"/>
      <c r="C90" s="223"/>
      <c r="D90" s="194"/>
      <c r="E90" s="225"/>
      <c r="F90" s="232"/>
      <c r="G90" s="233"/>
    </row>
    <row r="91" spans="1:7" x14ac:dyDescent="0.25">
      <c r="A91" s="236">
        <v>531</v>
      </c>
      <c r="B91" s="198" t="s">
        <v>122</v>
      </c>
      <c r="C91" s="223"/>
      <c r="D91" s="199"/>
      <c r="E91" s="235"/>
      <c r="F91" s="224">
        <f t="shared" ref="F91:F93" si="7">SUM(D91*E91)</f>
        <v>0</v>
      </c>
      <c r="G91" s="233"/>
    </row>
    <row r="92" spans="1:7" x14ac:dyDescent="0.25">
      <c r="A92" s="236"/>
      <c r="B92" s="198"/>
      <c r="C92" s="223"/>
      <c r="D92" s="199"/>
      <c r="E92" s="235"/>
      <c r="F92" s="224">
        <f t="shared" si="7"/>
        <v>0</v>
      </c>
      <c r="G92" s="233"/>
    </row>
    <row r="93" spans="1:7" ht="13.5" thickBot="1" x14ac:dyDescent="0.35">
      <c r="A93" s="236"/>
      <c r="B93" s="198"/>
      <c r="C93" s="223"/>
      <c r="D93" s="199"/>
      <c r="E93" s="235"/>
      <c r="F93" s="224">
        <f t="shared" si="7"/>
        <v>0</v>
      </c>
      <c r="G93" s="135">
        <f>SUM(F91:F93)</f>
        <v>0</v>
      </c>
    </row>
    <row r="94" spans="1:7" x14ac:dyDescent="0.25">
      <c r="A94" s="236"/>
      <c r="B94" s="198"/>
      <c r="C94" s="223"/>
      <c r="D94" s="194"/>
      <c r="E94" s="225"/>
      <c r="F94" s="232"/>
      <c r="G94" s="233"/>
    </row>
    <row r="95" spans="1:7" x14ac:dyDescent="0.25">
      <c r="A95" s="236">
        <v>534</v>
      </c>
      <c r="B95" s="198" t="s">
        <v>123</v>
      </c>
      <c r="C95" s="223"/>
      <c r="D95" s="199"/>
      <c r="E95" s="235"/>
      <c r="F95" s="224">
        <f t="shared" ref="F95:F97" si="8">SUM(D95*E95)</f>
        <v>0</v>
      </c>
      <c r="G95" s="233"/>
    </row>
    <row r="96" spans="1:7" x14ac:dyDescent="0.25">
      <c r="A96" s="236"/>
      <c r="B96" s="198"/>
      <c r="C96" s="223"/>
      <c r="D96" s="199"/>
      <c r="E96" s="235"/>
      <c r="F96" s="224">
        <f t="shared" si="8"/>
        <v>0</v>
      </c>
      <c r="G96" s="233"/>
    </row>
    <row r="97" spans="1:7" ht="13.5" thickBot="1" x14ac:dyDescent="0.35">
      <c r="A97" s="236"/>
      <c r="B97" s="198"/>
      <c r="C97" s="223"/>
      <c r="D97" s="199"/>
      <c r="E97" s="235"/>
      <c r="F97" s="224">
        <f t="shared" si="8"/>
        <v>0</v>
      </c>
      <c r="G97" s="135">
        <f>SUM(F95:F97)</f>
        <v>0</v>
      </c>
    </row>
    <row r="98" spans="1:7" x14ac:dyDescent="0.25">
      <c r="A98" s="236"/>
      <c r="B98" s="198"/>
      <c r="C98" s="223"/>
      <c r="D98" s="194"/>
      <c r="E98" s="225"/>
      <c r="F98" s="232"/>
      <c r="G98" s="233"/>
    </row>
    <row r="99" spans="1:7" x14ac:dyDescent="0.25">
      <c r="A99" s="236">
        <v>550</v>
      </c>
      <c r="B99" s="198" t="s">
        <v>124</v>
      </c>
      <c r="C99" s="223"/>
      <c r="D99" s="199"/>
      <c r="E99" s="235"/>
      <c r="F99" s="224">
        <f t="shared" ref="F99:F101" si="9">SUM(D99*E99)</f>
        <v>0</v>
      </c>
      <c r="G99" s="233"/>
    </row>
    <row r="100" spans="1:7" x14ac:dyDescent="0.25">
      <c r="A100" s="236"/>
      <c r="B100" s="198"/>
      <c r="C100" s="223"/>
      <c r="D100" s="199"/>
      <c r="E100" s="235"/>
      <c r="F100" s="224">
        <f t="shared" si="9"/>
        <v>0</v>
      </c>
      <c r="G100" s="233"/>
    </row>
    <row r="101" spans="1:7" ht="13.5" thickBot="1" x14ac:dyDescent="0.35">
      <c r="A101" s="236"/>
      <c r="B101" s="198"/>
      <c r="C101" s="223"/>
      <c r="D101" s="199"/>
      <c r="E101" s="235"/>
      <c r="F101" s="224">
        <f t="shared" si="9"/>
        <v>0</v>
      </c>
      <c r="G101" s="135">
        <f>SUM(F99:F101)</f>
        <v>0</v>
      </c>
    </row>
    <row r="102" spans="1:7" x14ac:dyDescent="0.25">
      <c r="A102" s="236"/>
      <c r="B102" s="198"/>
      <c r="C102" s="223"/>
      <c r="D102" s="194"/>
      <c r="E102" s="225"/>
      <c r="F102" s="232"/>
      <c r="G102" s="233"/>
    </row>
    <row r="103" spans="1:7" x14ac:dyDescent="0.25">
      <c r="A103" s="236">
        <v>560</v>
      </c>
      <c r="B103" s="198" t="s">
        <v>125</v>
      </c>
      <c r="C103" s="223"/>
      <c r="D103" s="199"/>
      <c r="E103" s="235"/>
      <c r="F103" s="224">
        <f t="shared" ref="F103:F105" si="10">SUM(D103*E103)</f>
        <v>0</v>
      </c>
      <c r="G103" s="233"/>
    </row>
    <row r="104" spans="1:7" x14ac:dyDescent="0.25">
      <c r="A104" s="236"/>
      <c r="B104" s="198"/>
      <c r="C104" s="223"/>
      <c r="D104" s="199"/>
      <c r="E104" s="235"/>
      <c r="F104" s="224">
        <f t="shared" si="10"/>
        <v>0</v>
      </c>
      <c r="G104" s="233"/>
    </row>
    <row r="105" spans="1:7" ht="13.5" thickBot="1" x14ac:dyDescent="0.35">
      <c r="A105" s="236"/>
      <c r="B105" s="198"/>
      <c r="C105" s="223"/>
      <c r="D105" s="199"/>
      <c r="E105" s="235"/>
      <c r="F105" s="224">
        <f t="shared" si="10"/>
        <v>0</v>
      </c>
      <c r="G105" s="135">
        <f>SUM(F103:F105)</f>
        <v>0</v>
      </c>
    </row>
    <row r="106" spans="1:7" x14ac:dyDescent="0.25">
      <c r="A106" s="236"/>
      <c r="B106" s="198"/>
      <c r="C106" s="223"/>
      <c r="D106" s="194"/>
      <c r="E106" s="225"/>
      <c r="F106" s="232"/>
      <c r="G106" s="233"/>
    </row>
    <row r="107" spans="1:7" x14ac:dyDescent="0.25">
      <c r="A107" s="236">
        <v>580</v>
      </c>
      <c r="B107" s="198" t="s">
        <v>126</v>
      </c>
      <c r="C107" s="223"/>
      <c r="D107" s="199"/>
      <c r="E107" s="235"/>
      <c r="F107" s="224">
        <f t="shared" ref="F107:F109" si="11">SUM(D107*E107)</f>
        <v>0</v>
      </c>
      <c r="G107" s="233"/>
    </row>
    <row r="108" spans="1:7" x14ac:dyDescent="0.25">
      <c r="A108" s="236"/>
      <c r="B108" s="198"/>
      <c r="C108" s="223"/>
      <c r="D108" s="199"/>
      <c r="E108" s="235"/>
      <c r="F108" s="224">
        <f t="shared" si="11"/>
        <v>0</v>
      </c>
      <c r="G108" s="233"/>
    </row>
    <row r="109" spans="1:7" ht="13.5" thickBot="1" x14ac:dyDescent="0.35">
      <c r="A109" s="236"/>
      <c r="B109" s="198"/>
      <c r="C109" s="223"/>
      <c r="D109" s="199"/>
      <c r="E109" s="235"/>
      <c r="F109" s="224">
        <f t="shared" si="11"/>
        <v>0</v>
      </c>
      <c r="G109" s="135">
        <f>SUM(F107:F109)</f>
        <v>0</v>
      </c>
    </row>
    <row r="110" spans="1:7" x14ac:dyDescent="0.25">
      <c r="A110" s="236"/>
      <c r="B110" s="198"/>
      <c r="C110" s="223"/>
      <c r="D110" s="194"/>
      <c r="E110" s="225"/>
      <c r="F110" s="232"/>
      <c r="G110" s="233"/>
    </row>
    <row r="111" spans="1:7" x14ac:dyDescent="0.25">
      <c r="A111" s="236">
        <v>589</v>
      </c>
      <c r="B111" s="198" t="s">
        <v>127</v>
      </c>
      <c r="C111" s="223"/>
      <c r="D111" s="199"/>
      <c r="E111" s="235"/>
      <c r="F111" s="224">
        <f t="shared" ref="F111:F113" si="12">SUM(D111*E111)</f>
        <v>0</v>
      </c>
      <c r="G111" s="233"/>
    </row>
    <row r="112" spans="1:7" x14ac:dyDescent="0.25">
      <c r="A112" s="236"/>
      <c r="B112" s="198"/>
      <c r="C112" s="223"/>
      <c r="D112" s="199"/>
      <c r="E112" s="235"/>
      <c r="F112" s="224">
        <f t="shared" si="12"/>
        <v>0</v>
      </c>
      <c r="G112" s="233"/>
    </row>
    <row r="113" spans="1:7" ht="13.5" thickBot="1" x14ac:dyDescent="0.35">
      <c r="A113" s="236"/>
      <c r="B113" s="198"/>
      <c r="C113" s="223"/>
      <c r="D113" s="199"/>
      <c r="E113" s="235"/>
      <c r="F113" s="224">
        <f t="shared" si="12"/>
        <v>0</v>
      </c>
      <c r="G113" s="135">
        <f>SUM(F111:F113)</f>
        <v>0</v>
      </c>
    </row>
    <row r="114" spans="1:7" x14ac:dyDescent="0.25">
      <c r="A114" s="236"/>
      <c r="B114" s="198"/>
      <c r="C114" s="223"/>
      <c r="D114" s="194"/>
      <c r="E114" s="225"/>
      <c r="F114" s="232"/>
      <c r="G114" s="233"/>
    </row>
    <row r="115" spans="1:7" x14ac:dyDescent="0.25">
      <c r="A115" s="236" t="s">
        <v>27</v>
      </c>
      <c r="B115" s="198" t="s">
        <v>128</v>
      </c>
      <c r="C115" s="223"/>
      <c r="D115" s="199"/>
      <c r="E115" s="235"/>
      <c r="F115" s="224">
        <f t="shared" ref="F115:F120" si="13">SUM(D115*E115)</f>
        <v>0</v>
      </c>
      <c r="G115" s="233"/>
    </row>
    <row r="116" spans="1:7" x14ac:dyDescent="0.25">
      <c r="A116" s="236"/>
      <c r="B116" s="198"/>
      <c r="C116" s="223"/>
      <c r="D116" s="199"/>
      <c r="E116" s="235"/>
      <c r="F116" s="224">
        <f t="shared" si="13"/>
        <v>0</v>
      </c>
      <c r="G116" s="233"/>
    </row>
    <row r="117" spans="1:7" ht="13" x14ac:dyDescent="0.3">
      <c r="A117" s="236"/>
      <c r="B117" s="198"/>
      <c r="C117" s="223"/>
      <c r="D117" s="199"/>
      <c r="E117" s="235"/>
      <c r="F117" s="224">
        <f t="shared" si="13"/>
        <v>0</v>
      </c>
      <c r="G117" s="136"/>
    </row>
    <row r="118" spans="1:7" x14ac:dyDescent="0.25">
      <c r="A118" s="236"/>
      <c r="B118" s="198"/>
      <c r="C118" s="223"/>
      <c r="D118" s="199"/>
      <c r="E118" s="235"/>
      <c r="F118" s="224">
        <f t="shared" si="13"/>
        <v>0</v>
      </c>
      <c r="G118" s="233"/>
    </row>
    <row r="119" spans="1:7" x14ac:dyDescent="0.25">
      <c r="A119" s="236"/>
      <c r="B119" s="200"/>
      <c r="C119" s="223"/>
      <c r="D119" s="199"/>
      <c r="E119" s="235"/>
      <c r="F119" s="224">
        <f t="shared" si="13"/>
        <v>0</v>
      </c>
      <c r="G119" s="233"/>
    </row>
    <row r="120" spans="1:7" ht="13.5" thickBot="1" x14ac:dyDescent="0.35">
      <c r="A120" s="236"/>
      <c r="B120" s="200"/>
      <c r="C120" s="223"/>
      <c r="D120" s="199"/>
      <c r="E120" s="235"/>
      <c r="F120" s="193">
        <f t="shared" si="13"/>
        <v>0</v>
      </c>
      <c r="G120" s="135">
        <f>SUM(F115:F120)</f>
        <v>0</v>
      </c>
    </row>
    <row r="121" spans="1:7" ht="13" x14ac:dyDescent="0.3">
      <c r="A121" s="236"/>
      <c r="B121" s="92" t="s">
        <v>93</v>
      </c>
      <c r="C121" s="93"/>
      <c r="D121" s="93"/>
      <c r="E121" s="94"/>
      <c r="F121" s="232"/>
      <c r="G121" s="233"/>
    </row>
    <row r="122" spans="1:7" ht="38.25" customHeight="1" x14ac:dyDescent="0.25">
      <c r="A122" s="236"/>
      <c r="B122" s="255"/>
      <c r="C122" s="251"/>
      <c r="D122" s="251"/>
      <c r="E122" s="252"/>
      <c r="F122" s="232"/>
      <c r="G122" s="233"/>
    </row>
    <row r="123" spans="1:7" ht="38.25" customHeight="1" x14ac:dyDescent="0.3">
      <c r="A123" s="236"/>
      <c r="B123" s="253"/>
      <c r="C123" s="251"/>
      <c r="D123" s="251"/>
      <c r="E123" s="252"/>
      <c r="F123" s="232"/>
      <c r="G123" s="136"/>
    </row>
    <row r="124" spans="1:7" ht="39.75" customHeight="1" thickBot="1" x14ac:dyDescent="0.3">
      <c r="A124" s="236"/>
      <c r="B124" s="253"/>
      <c r="C124" s="251"/>
      <c r="D124" s="251"/>
      <c r="E124" s="252"/>
      <c r="F124" s="232"/>
      <c r="G124" s="233"/>
    </row>
    <row r="125" spans="1:7" ht="13.5" thickBot="1" x14ac:dyDescent="0.35">
      <c r="A125" s="95"/>
      <c r="B125" s="96"/>
      <c r="C125" s="97"/>
      <c r="D125" s="97"/>
      <c r="E125" s="119" t="s">
        <v>129</v>
      </c>
      <c r="F125" s="99"/>
      <c r="G125" s="195">
        <f>SUM(G81:G124)</f>
        <v>0</v>
      </c>
    </row>
    <row r="126" spans="1:7" ht="13" x14ac:dyDescent="0.3">
      <c r="A126" s="101">
        <v>600</v>
      </c>
      <c r="B126" s="201" t="s">
        <v>130</v>
      </c>
      <c r="C126" s="102"/>
      <c r="D126" s="194"/>
      <c r="E126" s="225"/>
      <c r="F126" s="232"/>
      <c r="G126" s="233"/>
    </row>
    <row r="127" spans="1:7" ht="13" x14ac:dyDescent="0.3">
      <c r="A127" s="82"/>
      <c r="B127" s="201"/>
      <c r="C127" s="223"/>
      <c r="D127" s="194"/>
      <c r="E127" s="225"/>
      <c r="F127" s="232"/>
      <c r="G127" s="233"/>
    </row>
    <row r="128" spans="1:7" x14ac:dyDescent="0.25">
      <c r="A128" s="236">
        <v>610</v>
      </c>
      <c r="B128" s="202" t="s">
        <v>131</v>
      </c>
      <c r="C128" s="223"/>
      <c r="D128" s="199"/>
      <c r="E128" s="235"/>
      <c r="F128" s="224">
        <f t="shared" ref="F128:F130" si="14">SUM(D128*E128)</f>
        <v>0</v>
      </c>
      <c r="G128" s="233"/>
    </row>
    <row r="129" spans="1:7" x14ac:dyDescent="0.25">
      <c r="A129" s="236"/>
      <c r="B129" s="202"/>
      <c r="C129" s="223"/>
      <c r="D129" s="199"/>
      <c r="E129" s="235"/>
      <c r="F129" s="224">
        <f t="shared" si="14"/>
        <v>0</v>
      </c>
      <c r="G129" s="233"/>
    </row>
    <row r="130" spans="1:7" ht="13.5" thickBot="1" x14ac:dyDescent="0.35">
      <c r="A130" s="236"/>
      <c r="B130" s="202"/>
      <c r="C130" s="223"/>
      <c r="D130" s="199"/>
      <c r="E130" s="235"/>
      <c r="F130" s="224">
        <f t="shared" si="14"/>
        <v>0</v>
      </c>
      <c r="G130" s="135">
        <f>SUM(F128:F130)</f>
        <v>0</v>
      </c>
    </row>
    <row r="131" spans="1:7" x14ac:dyDescent="0.25">
      <c r="A131" s="236"/>
      <c r="B131" s="202"/>
      <c r="C131" s="223"/>
      <c r="D131" s="194"/>
      <c r="E131" s="225"/>
      <c r="F131" s="232"/>
      <c r="G131" s="233"/>
    </row>
    <row r="132" spans="1:7" x14ac:dyDescent="0.25">
      <c r="A132" s="236">
        <v>612</v>
      </c>
      <c r="B132" s="202" t="s">
        <v>132</v>
      </c>
      <c r="C132" s="223"/>
      <c r="D132" s="199"/>
      <c r="E132" s="235"/>
      <c r="F132" s="224">
        <f t="shared" ref="F132:F134" si="15">SUM(D132*E132)</f>
        <v>0</v>
      </c>
      <c r="G132" s="233"/>
    </row>
    <row r="133" spans="1:7" x14ac:dyDescent="0.25">
      <c r="A133" s="236"/>
      <c r="B133" s="202"/>
      <c r="C133" s="223"/>
      <c r="D133" s="199"/>
      <c r="E133" s="235"/>
      <c r="F133" s="224">
        <f t="shared" si="15"/>
        <v>0</v>
      </c>
      <c r="G133" s="233"/>
    </row>
    <row r="134" spans="1:7" ht="13.5" thickBot="1" x14ac:dyDescent="0.35">
      <c r="A134" s="236"/>
      <c r="B134" s="202"/>
      <c r="C134" s="223"/>
      <c r="D134" s="199"/>
      <c r="E134" s="235"/>
      <c r="F134" s="224">
        <f t="shared" si="15"/>
        <v>0</v>
      </c>
      <c r="G134" s="135">
        <f>SUM(F132:F134)</f>
        <v>0</v>
      </c>
    </row>
    <row r="135" spans="1:7" x14ac:dyDescent="0.25">
      <c r="A135" s="236"/>
      <c r="B135" s="202"/>
      <c r="C135" s="223"/>
      <c r="D135" s="194"/>
      <c r="E135" s="225"/>
      <c r="F135" s="232"/>
      <c r="G135" s="233"/>
    </row>
    <row r="136" spans="1:7" x14ac:dyDescent="0.25">
      <c r="A136" s="236">
        <v>640</v>
      </c>
      <c r="B136" s="202" t="s">
        <v>133</v>
      </c>
      <c r="C136" s="223"/>
      <c r="D136" s="199"/>
      <c r="E136" s="235"/>
      <c r="F136" s="224">
        <f t="shared" ref="F136:F139" si="16">SUM(D136*E136)</f>
        <v>0</v>
      </c>
      <c r="G136" s="233"/>
    </row>
    <row r="137" spans="1:7" x14ac:dyDescent="0.25">
      <c r="A137" s="236"/>
      <c r="B137" s="202"/>
      <c r="C137" s="223"/>
      <c r="D137" s="199"/>
      <c r="E137" s="235"/>
      <c r="F137" s="224">
        <f t="shared" si="16"/>
        <v>0</v>
      </c>
      <c r="G137" s="233"/>
    </row>
    <row r="138" spans="1:7" x14ac:dyDescent="0.25">
      <c r="A138" s="236"/>
      <c r="B138" s="202"/>
      <c r="C138" s="223"/>
      <c r="D138" s="199"/>
      <c r="E138" s="235"/>
      <c r="F138" s="224">
        <f t="shared" si="16"/>
        <v>0</v>
      </c>
      <c r="G138" s="233"/>
    </row>
    <row r="139" spans="1:7" ht="13.5" thickBot="1" x14ac:dyDescent="0.35">
      <c r="A139" s="236"/>
      <c r="B139" s="202"/>
      <c r="C139" s="223"/>
      <c r="D139" s="199"/>
      <c r="E139" s="235"/>
      <c r="F139" s="224">
        <f t="shared" si="16"/>
        <v>0</v>
      </c>
      <c r="G139" s="135">
        <f>SUM(F136:F139)</f>
        <v>0</v>
      </c>
    </row>
    <row r="140" spans="1:7" x14ac:dyDescent="0.25">
      <c r="A140" s="236"/>
      <c r="B140" s="202"/>
      <c r="C140" s="223"/>
      <c r="D140" s="194"/>
      <c r="E140" s="225"/>
      <c r="F140" s="232"/>
      <c r="G140" s="233"/>
    </row>
    <row r="141" spans="1:7" x14ac:dyDescent="0.25">
      <c r="A141" s="236">
        <v>641</v>
      </c>
      <c r="B141" s="202" t="s">
        <v>134</v>
      </c>
      <c r="C141" s="223"/>
      <c r="D141" s="199"/>
      <c r="E141" s="235"/>
      <c r="F141" s="224">
        <f t="shared" ref="F141:F144" si="17">SUM(D141*E141)</f>
        <v>0</v>
      </c>
      <c r="G141" s="233"/>
    </row>
    <row r="142" spans="1:7" x14ac:dyDescent="0.25">
      <c r="A142" s="236"/>
      <c r="B142" s="202"/>
      <c r="C142" s="223"/>
      <c r="D142" s="199"/>
      <c r="E142" s="235"/>
      <c r="F142" s="224">
        <f t="shared" si="17"/>
        <v>0</v>
      </c>
      <c r="G142" s="233"/>
    </row>
    <row r="143" spans="1:7" x14ac:dyDescent="0.25">
      <c r="A143" s="236"/>
      <c r="B143" s="202"/>
      <c r="C143" s="223"/>
      <c r="D143" s="199"/>
      <c r="E143" s="235"/>
      <c r="F143" s="224">
        <f t="shared" si="17"/>
        <v>0</v>
      </c>
      <c r="G143" s="233"/>
    </row>
    <row r="144" spans="1:7" ht="13.5" thickBot="1" x14ac:dyDescent="0.35">
      <c r="A144" s="236"/>
      <c r="B144" s="202"/>
      <c r="C144" s="223"/>
      <c r="D144" s="199"/>
      <c r="E144" s="235"/>
      <c r="F144" s="224">
        <f t="shared" si="17"/>
        <v>0</v>
      </c>
      <c r="G144" s="135">
        <f>SUM(F141:F144)</f>
        <v>0</v>
      </c>
    </row>
    <row r="145" spans="1:7" x14ac:dyDescent="0.25">
      <c r="A145" s="236"/>
      <c r="B145" s="202"/>
      <c r="C145" s="223"/>
      <c r="D145" s="194"/>
      <c r="E145" s="225"/>
      <c r="F145" s="232"/>
      <c r="G145" s="233"/>
    </row>
    <row r="146" spans="1:7" x14ac:dyDescent="0.25">
      <c r="A146" s="236">
        <v>650</v>
      </c>
      <c r="B146" s="202" t="s">
        <v>135</v>
      </c>
      <c r="C146" s="223"/>
      <c r="D146" s="199"/>
      <c r="E146" s="235"/>
      <c r="F146" s="224">
        <f t="shared" ref="F146:F149" si="18">SUM(D146*E146)</f>
        <v>0</v>
      </c>
      <c r="G146" s="233"/>
    </row>
    <row r="147" spans="1:7" x14ac:dyDescent="0.25">
      <c r="A147" s="236"/>
      <c r="B147" s="202"/>
      <c r="C147" s="223"/>
      <c r="D147" s="199"/>
      <c r="E147" s="235"/>
      <c r="F147" s="224">
        <f t="shared" si="18"/>
        <v>0</v>
      </c>
      <c r="G147" s="233"/>
    </row>
    <row r="148" spans="1:7" x14ac:dyDescent="0.25">
      <c r="A148" s="236"/>
      <c r="B148" s="202"/>
      <c r="C148" s="223"/>
      <c r="D148" s="199"/>
      <c r="E148" s="235"/>
      <c r="F148" s="224">
        <f t="shared" si="18"/>
        <v>0</v>
      </c>
      <c r="G148" s="233"/>
    </row>
    <row r="149" spans="1:7" ht="13.5" thickBot="1" x14ac:dyDescent="0.35">
      <c r="A149" s="236"/>
      <c r="B149" s="202"/>
      <c r="C149" s="223"/>
      <c r="D149" s="199"/>
      <c r="E149" s="235"/>
      <c r="F149" s="224">
        <f t="shared" si="18"/>
        <v>0</v>
      </c>
      <c r="G149" s="135">
        <f>SUM(F146:F149)</f>
        <v>0</v>
      </c>
    </row>
    <row r="150" spans="1:7" x14ac:dyDescent="0.25">
      <c r="A150" s="236"/>
      <c r="B150" s="202"/>
      <c r="C150" s="223"/>
      <c r="D150" s="194"/>
      <c r="E150" s="225"/>
      <c r="F150" s="232"/>
      <c r="G150" s="233"/>
    </row>
    <row r="151" spans="1:7" x14ac:dyDescent="0.25">
      <c r="A151" s="236">
        <v>651</v>
      </c>
      <c r="B151" s="202" t="s">
        <v>135</v>
      </c>
      <c r="C151" s="223"/>
      <c r="D151" s="199"/>
      <c r="E151" s="235"/>
      <c r="F151" s="224">
        <f t="shared" ref="F151:F153" si="19">SUM(D151*E151)</f>
        <v>0</v>
      </c>
      <c r="G151" s="233"/>
    </row>
    <row r="152" spans="1:7" x14ac:dyDescent="0.25">
      <c r="A152" s="236"/>
      <c r="B152" s="202" t="s">
        <v>136</v>
      </c>
      <c r="C152" s="223"/>
      <c r="D152" s="199"/>
      <c r="E152" s="235"/>
      <c r="F152" s="224">
        <f t="shared" si="19"/>
        <v>0</v>
      </c>
      <c r="G152" s="233"/>
    </row>
    <row r="153" spans="1:7" ht="13.5" thickBot="1" x14ac:dyDescent="0.35">
      <c r="A153" s="236"/>
      <c r="B153" s="202"/>
      <c r="C153" s="223"/>
      <c r="D153" s="199"/>
      <c r="E153" s="235"/>
      <c r="F153" s="224">
        <f t="shared" si="19"/>
        <v>0</v>
      </c>
      <c r="G153" s="135">
        <f>SUM(F151:F153)</f>
        <v>0</v>
      </c>
    </row>
    <row r="154" spans="1:7" x14ac:dyDescent="0.25">
      <c r="A154" s="236"/>
      <c r="B154" s="202"/>
      <c r="C154" s="223"/>
      <c r="D154" s="194"/>
      <c r="E154" s="225"/>
      <c r="F154" s="232"/>
      <c r="G154" s="233"/>
    </row>
    <row r="155" spans="1:7" x14ac:dyDescent="0.25">
      <c r="A155" s="236">
        <v>652</v>
      </c>
      <c r="B155" s="202" t="s">
        <v>137</v>
      </c>
      <c r="C155" s="223"/>
      <c r="D155" s="199"/>
      <c r="E155" s="235"/>
      <c r="F155" s="224">
        <f t="shared" ref="F155:F157" si="20">SUM(D155*E155)</f>
        <v>0</v>
      </c>
      <c r="G155" s="233"/>
    </row>
    <row r="156" spans="1:7" x14ac:dyDescent="0.25">
      <c r="A156" s="236"/>
      <c r="B156" s="202"/>
      <c r="C156" s="223"/>
      <c r="D156" s="199"/>
      <c r="E156" s="235"/>
      <c r="F156" s="224">
        <f t="shared" si="20"/>
        <v>0</v>
      </c>
      <c r="G156" s="233"/>
    </row>
    <row r="157" spans="1:7" ht="13.5" thickBot="1" x14ac:dyDescent="0.35">
      <c r="A157" s="236"/>
      <c r="B157" s="202"/>
      <c r="C157" s="223"/>
      <c r="D157" s="199"/>
      <c r="E157" s="235"/>
      <c r="F157" s="224">
        <f t="shared" si="20"/>
        <v>0</v>
      </c>
      <c r="G157" s="135">
        <f>SUM(F155:F157)</f>
        <v>0</v>
      </c>
    </row>
    <row r="158" spans="1:7" x14ac:dyDescent="0.25">
      <c r="A158" s="236"/>
      <c r="B158" s="202"/>
      <c r="C158" s="223"/>
      <c r="D158" s="194"/>
      <c r="E158" s="225"/>
      <c r="F158" s="232"/>
      <c r="G158" s="233"/>
    </row>
    <row r="159" spans="1:7" x14ac:dyDescent="0.25">
      <c r="A159" s="236">
        <v>653</v>
      </c>
      <c r="B159" s="202" t="s">
        <v>138</v>
      </c>
      <c r="C159" s="223"/>
      <c r="D159" s="199"/>
      <c r="E159" s="235"/>
      <c r="F159" s="224">
        <f t="shared" ref="F159:F162" si="21">SUM(D159*E159)</f>
        <v>0</v>
      </c>
      <c r="G159" s="233"/>
    </row>
    <row r="160" spans="1:7" x14ac:dyDescent="0.25">
      <c r="A160" s="236"/>
      <c r="B160" s="202"/>
      <c r="C160" s="223"/>
      <c r="D160" s="199"/>
      <c r="E160" s="235"/>
      <c r="F160" s="224">
        <f t="shared" si="21"/>
        <v>0</v>
      </c>
      <c r="G160" s="233"/>
    </row>
    <row r="161" spans="1:7" x14ac:dyDescent="0.25">
      <c r="A161" s="236"/>
      <c r="B161" s="202"/>
      <c r="C161" s="223"/>
      <c r="D161" s="199"/>
      <c r="E161" s="235"/>
      <c r="F161" s="224">
        <f t="shared" si="21"/>
        <v>0</v>
      </c>
      <c r="G161" s="233"/>
    </row>
    <row r="162" spans="1:7" ht="13.5" thickBot="1" x14ac:dyDescent="0.35">
      <c r="A162" s="236"/>
      <c r="B162" s="202"/>
      <c r="C162" s="223"/>
      <c r="D162" s="199"/>
      <c r="E162" s="235"/>
      <c r="F162" s="193">
        <f t="shared" si="21"/>
        <v>0</v>
      </c>
      <c r="G162" s="135">
        <f>SUM(F159:F162)</f>
        <v>0</v>
      </c>
    </row>
    <row r="163" spans="1:7" ht="13" x14ac:dyDescent="0.3">
      <c r="A163" s="236"/>
      <c r="B163" s="92" t="s">
        <v>93</v>
      </c>
      <c r="C163" s="93"/>
      <c r="D163" s="93"/>
      <c r="E163" s="94"/>
      <c r="F163" s="232"/>
      <c r="G163" s="233"/>
    </row>
    <row r="164" spans="1:7" ht="26.25" customHeight="1" x14ac:dyDescent="0.25">
      <c r="A164" s="236"/>
      <c r="B164" s="255"/>
      <c r="C164" s="251"/>
      <c r="D164" s="251"/>
      <c r="E164" s="252"/>
      <c r="F164" s="232"/>
      <c r="G164" s="233"/>
    </row>
    <row r="165" spans="1:7" ht="38.25" customHeight="1" thickBot="1" x14ac:dyDescent="0.3">
      <c r="A165" s="236"/>
      <c r="B165" s="253"/>
      <c r="C165" s="251"/>
      <c r="D165" s="251"/>
      <c r="E165" s="252"/>
      <c r="F165" s="232"/>
      <c r="G165" s="233"/>
    </row>
    <row r="166" spans="1:7" ht="13.5" thickBot="1" x14ac:dyDescent="0.35">
      <c r="A166" s="95"/>
      <c r="B166" s="137"/>
      <c r="C166" s="138"/>
      <c r="D166" s="139"/>
      <c r="E166" s="140" t="s">
        <v>139</v>
      </c>
      <c r="F166" s="99"/>
      <c r="G166" s="99">
        <f>SUM(G126:G165)</f>
        <v>0</v>
      </c>
    </row>
    <row r="167" spans="1:7" ht="13" x14ac:dyDescent="0.3">
      <c r="A167" s="101">
        <v>800</v>
      </c>
      <c r="B167" s="141" t="s">
        <v>140</v>
      </c>
      <c r="C167" s="102"/>
      <c r="D167" s="102"/>
      <c r="E167" s="142"/>
      <c r="F167" s="104"/>
      <c r="G167" s="233"/>
    </row>
    <row r="168" spans="1:7" x14ac:dyDescent="0.25">
      <c r="A168" s="236"/>
      <c r="B168" s="196"/>
      <c r="C168" s="223"/>
      <c r="D168" s="223"/>
      <c r="E168" s="161"/>
      <c r="F168" s="232"/>
      <c r="G168" s="233"/>
    </row>
    <row r="169" spans="1:7" x14ac:dyDescent="0.25">
      <c r="A169" s="236">
        <v>810</v>
      </c>
      <c r="B169" s="202" t="s">
        <v>141</v>
      </c>
      <c r="C169" s="223"/>
      <c r="D169" s="219"/>
      <c r="E169" s="162"/>
      <c r="F169" s="224">
        <f t="shared" ref="F169:F172" si="22">SUM(D169*E169)</f>
        <v>0</v>
      </c>
      <c r="G169" s="233"/>
    </row>
    <row r="170" spans="1:7" x14ac:dyDescent="0.25">
      <c r="A170" s="236"/>
      <c r="B170" s="202"/>
      <c r="C170" s="223"/>
      <c r="D170" s="219"/>
      <c r="E170" s="162"/>
      <c r="F170" s="224">
        <f t="shared" si="22"/>
        <v>0</v>
      </c>
      <c r="G170" s="233"/>
    </row>
    <row r="171" spans="1:7" x14ac:dyDescent="0.25">
      <c r="A171" s="236"/>
      <c r="B171" s="202"/>
      <c r="C171" s="223"/>
      <c r="D171" s="219"/>
      <c r="E171" s="162"/>
      <c r="F171" s="224">
        <f t="shared" si="22"/>
        <v>0</v>
      </c>
      <c r="G171" s="233"/>
    </row>
    <row r="172" spans="1:7" ht="13.5" thickBot="1" x14ac:dyDescent="0.35">
      <c r="A172" s="236"/>
      <c r="B172" s="202"/>
      <c r="C172" s="223"/>
      <c r="D172" s="219"/>
      <c r="E172" s="162"/>
      <c r="F172" s="224">
        <f t="shared" si="22"/>
        <v>0</v>
      </c>
      <c r="G172" s="135">
        <f>SUM(F169:F172)</f>
        <v>0</v>
      </c>
    </row>
    <row r="173" spans="1:7" x14ac:dyDescent="0.25">
      <c r="A173" s="236"/>
      <c r="B173" s="202"/>
      <c r="C173" s="223"/>
      <c r="D173" s="223"/>
      <c r="E173" s="161"/>
      <c r="F173" s="232"/>
      <c r="G173" s="233"/>
    </row>
    <row r="174" spans="1:7" x14ac:dyDescent="0.25">
      <c r="A174" s="236">
        <v>890</v>
      </c>
      <c r="B174" s="202" t="s">
        <v>142</v>
      </c>
      <c r="C174" s="223"/>
      <c r="D174" s="219"/>
      <c r="E174" s="162"/>
      <c r="F174" s="224">
        <f t="shared" ref="F174:F177" si="23">SUM(D174*E174)</f>
        <v>0</v>
      </c>
      <c r="G174" s="233"/>
    </row>
    <row r="175" spans="1:7" x14ac:dyDescent="0.25">
      <c r="A175" s="236"/>
      <c r="B175" s="202"/>
      <c r="C175" s="223"/>
      <c r="D175" s="219"/>
      <c r="E175" s="162"/>
      <c r="F175" s="224">
        <f t="shared" si="23"/>
        <v>0</v>
      </c>
      <c r="G175" s="233"/>
    </row>
    <row r="176" spans="1:7" x14ac:dyDescent="0.25">
      <c r="A176" s="236"/>
      <c r="B176" s="202"/>
      <c r="C176" s="223"/>
      <c r="D176" s="219"/>
      <c r="E176" s="162"/>
      <c r="F176" s="224">
        <f t="shared" si="23"/>
        <v>0</v>
      </c>
      <c r="G176" s="233"/>
    </row>
    <row r="177" spans="1:7" ht="13.5" thickBot="1" x14ac:dyDescent="0.35">
      <c r="A177" s="236"/>
      <c r="B177" s="202"/>
      <c r="C177" s="223"/>
      <c r="D177" s="219"/>
      <c r="E177" s="162"/>
      <c r="F177" s="224">
        <f t="shared" si="23"/>
        <v>0</v>
      </c>
      <c r="G177" s="135">
        <f>SUM(F174:F177)</f>
        <v>0</v>
      </c>
    </row>
    <row r="178" spans="1:7" x14ac:dyDescent="0.25">
      <c r="A178" s="236"/>
      <c r="B178" s="202"/>
      <c r="C178" s="223"/>
      <c r="D178" s="223"/>
      <c r="E178" s="161"/>
      <c r="F178" s="232"/>
      <c r="G178" s="233"/>
    </row>
    <row r="179" spans="1:7" x14ac:dyDescent="0.25">
      <c r="A179" s="236" t="s">
        <v>143</v>
      </c>
      <c r="B179" s="198" t="s">
        <v>128</v>
      </c>
      <c r="C179" s="223"/>
      <c r="D179" s="219"/>
      <c r="E179" s="162"/>
      <c r="F179" s="224">
        <f t="shared" ref="F179:F182" si="24">SUM(D179*E179)</f>
        <v>0</v>
      </c>
      <c r="G179" s="233"/>
    </row>
    <row r="180" spans="1:7" x14ac:dyDescent="0.25">
      <c r="A180" s="236"/>
      <c r="B180" s="202"/>
      <c r="C180" s="223"/>
      <c r="D180" s="219"/>
      <c r="E180" s="162"/>
      <c r="F180" s="224">
        <f t="shared" si="24"/>
        <v>0</v>
      </c>
      <c r="G180" s="233"/>
    </row>
    <row r="181" spans="1:7" x14ac:dyDescent="0.25">
      <c r="A181" s="236"/>
      <c r="B181" s="202"/>
      <c r="C181" s="223"/>
      <c r="D181" s="219"/>
      <c r="E181" s="162"/>
      <c r="F181" s="224">
        <f t="shared" si="24"/>
        <v>0</v>
      </c>
      <c r="G181" s="233"/>
    </row>
    <row r="182" spans="1:7" ht="13.5" thickBot="1" x14ac:dyDescent="0.35">
      <c r="A182" s="236"/>
      <c r="B182" s="196"/>
      <c r="C182" s="223"/>
      <c r="D182" s="219"/>
      <c r="E182" s="162"/>
      <c r="F182" s="193">
        <f t="shared" si="24"/>
        <v>0</v>
      </c>
      <c r="G182" s="135">
        <f>SUM(F179:F182)</f>
        <v>0</v>
      </c>
    </row>
    <row r="183" spans="1:7" ht="13" x14ac:dyDescent="0.3">
      <c r="A183" s="236"/>
      <c r="B183" s="143" t="s">
        <v>93</v>
      </c>
      <c r="C183" s="144"/>
      <c r="D183" s="144"/>
      <c r="E183" s="145"/>
      <c r="F183" s="232"/>
      <c r="G183" s="233"/>
    </row>
    <row r="184" spans="1:7" ht="30" customHeight="1" x14ac:dyDescent="0.25">
      <c r="A184" s="236"/>
      <c r="B184" s="255"/>
      <c r="C184" s="251"/>
      <c r="D184" s="251"/>
      <c r="E184" s="252"/>
      <c r="F184" s="232"/>
      <c r="G184" s="233"/>
    </row>
    <row r="185" spans="1:7" ht="13.5" customHeight="1" x14ac:dyDescent="0.25">
      <c r="A185" s="236"/>
      <c r="B185" s="253"/>
      <c r="C185" s="251"/>
      <c r="D185" s="251"/>
      <c r="E185" s="252"/>
      <c r="F185" s="232"/>
      <c r="G185" s="233"/>
    </row>
    <row r="186" spans="1:7" ht="13" thickBot="1" x14ac:dyDescent="0.3">
      <c r="A186" s="236"/>
      <c r="B186" s="253"/>
      <c r="C186" s="251"/>
      <c r="D186" s="251"/>
      <c r="E186" s="252"/>
      <c r="F186" s="232"/>
      <c r="G186" s="233"/>
    </row>
    <row r="187" spans="1:7" ht="13.5" thickBot="1" x14ac:dyDescent="0.35">
      <c r="A187" s="236"/>
      <c r="B187" s="146"/>
      <c r="C187" s="110"/>
      <c r="D187" s="110"/>
      <c r="E187" s="147" t="s">
        <v>144</v>
      </c>
      <c r="F187" s="99"/>
      <c r="G187" s="99">
        <f>SUM(G167:G182)</f>
        <v>0</v>
      </c>
    </row>
    <row r="188" spans="1:7" ht="13.5" thickBot="1" x14ac:dyDescent="0.35">
      <c r="A188" s="148" t="s">
        <v>145</v>
      </c>
      <c r="B188" s="149"/>
      <c r="C188" s="150"/>
      <c r="D188" s="149"/>
      <c r="E188" s="151"/>
      <c r="F188" s="152">
        <f>F33+F51+F67+F80+F125+F166+F187</f>
        <v>0</v>
      </c>
      <c r="G188" s="152">
        <f>G33+G51+G67+G80+G125+G166+G187</f>
        <v>28000</v>
      </c>
    </row>
    <row r="189" spans="1:7" ht="13.5" thickBot="1" x14ac:dyDescent="0.35">
      <c r="A189" s="153" t="s">
        <v>146</v>
      </c>
      <c r="B189" s="154"/>
      <c r="C189" s="155"/>
      <c r="D189" s="156"/>
      <c r="E189" s="157"/>
      <c r="F189" s="158"/>
      <c r="G189" s="159">
        <f>IF(C189=0,0,((G188-(G188/(1+C189)))))</f>
        <v>0</v>
      </c>
    </row>
    <row r="190" spans="1:7" ht="13" x14ac:dyDescent="0.3">
      <c r="A190" s="101">
        <v>700</v>
      </c>
      <c r="B190" s="124" t="s">
        <v>147</v>
      </c>
      <c r="C190" s="127"/>
      <c r="D190" s="102"/>
      <c r="E190" s="160"/>
      <c r="F190" s="104"/>
      <c r="G190" s="233"/>
    </row>
    <row r="191" spans="1:7" x14ac:dyDescent="0.25">
      <c r="A191" s="236"/>
      <c r="B191" s="196"/>
      <c r="C191" s="127"/>
      <c r="D191" s="223"/>
      <c r="E191" s="161"/>
      <c r="F191" s="232"/>
      <c r="G191" s="233"/>
    </row>
    <row r="192" spans="1:7" x14ac:dyDescent="0.25">
      <c r="A192" s="236">
        <v>730</v>
      </c>
      <c r="B192" s="202" t="s">
        <v>148</v>
      </c>
      <c r="C192" s="127"/>
      <c r="D192" s="219"/>
      <c r="E192" s="162"/>
      <c r="F192" s="224">
        <f t="shared" ref="F192" si="25">SUM(D192*E192)</f>
        <v>0</v>
      </c>
      <c r="G192" s="233"/>
    </row>
    <row r="193" spans="1:8" x14ac:dyDescent="0.25">
      <c r="A193" s="236"/>
      <c r="B193" s="202"/>
      <c r="C193" s="127"/>
      <c r="D193" s="223"/>
      <c r="E193" s="161"/>
      <c r="F193" s="232"/>
      <c r="G193" s="233"/>
    </row>
    <row r="194" spans="1:8" x14ac:dyDescent="0.25">
      <c r="A194" s="236" t="s">
        <v>149</v>
      </c>
      <c r="B194" s="163" t="s">
        <v>150</v>
      </c>
      <c r="C194" s="223"/>
      <c r="D194" s="219"/>
      <c r="E194" s="164"/>
      <c r="F194" s="224">
        <f t="shared" ref="F194" si="26">SUM(D194*E194)</f>
        <v>0</v>
      </c>
      <c r="G194" s="233"/>
    </row>
    <row r="195" spans="1:8" ht="13" thickBot="1" x14ac:dyDescent="0.3">
      <c r="A195" s="236"/>
      <c r="B195" s="265"/>
      <c r="C195" s="111"/>
      <c r="D195" s="111"/>
      <c r="E195" s="161"/>
      <c r="F195" s="113"/>
      <c r="G195" s="114"/>
    </row>
    <row r="196" spans="1:8" ht="13" x14ac:dyDescent="0.3">
      <c r="A196" s="236"/>
      <c r="B196" s="284" t="s">
        <v>93</v>
      </c>
      <c r="C196" s="166"/>
      <c r="D196" s="166"/>
      <c r="E196" s="167"/>
      <c r="F196" s="232"/>
      <c r="G196" s="233"/>
    </row>
    <row r="197" spans="1:8" ht="34.5" customHeight="1" x14ac:dyDescent="0.3">
      <c r="A197" s="236"/>
      <c r="B197" s="297"/>
      <c r="C197" s="298"/>
      <c r="D197" s="298"/>
      <c r="E197" s="299"/>
      <c r="F197" s="232"/>
      <c r="G197" s="233"/>
    </row>
    <row r="198" spans="1:8" ht="13" thickBot="1" x14ac:dyDescent="0.3">
      <c r="A198" s="236"/>
      <c r="B198" s="300"/>
      <c r="C198" s="298"/>
      <c r="D198" s="298"/>
      <c r="E198" s="299"/>
      <c r="F198" s="232"/>
      <c r="G198" s="233"/>
    </row>
    <row r="199" spans="1:8" ht="13.5" thickBot="1" x14ac:dyDescent="0.35">
      <c r="A199" s="236"/>
      <c r="B199" s="168"/>
      <c r="C199" s="97"/>
      <c r="D199" s="97"/>
      <c r="E199" s="169" t="s">
        <v>151</v>
      </c>
      <c r="F199" s="170"/>
      <c r="G199" s="205">
        <f>SUM(F190:F194)</f>
        <v>0</v>
      </c>
    </row>
    <row r="200" spans="1:8" x14ac:dyDescent="0.25">
      <c r="A200" s="207" t="s">
        <v>45</v>
      </c>
      <c r="B200" s="202"/>
      <c r="C200" s="127"/>
      <c r="D200" s="219"/>
      <c r="E200" s="162"/>
      <c r="F200" s="224">
        <f t="shared" ref="F200:F203" si="27">SUM(D200*E200)</f>
        <v>0</v>
      </c>
      <c r="G200" s="233"/>
      <c r="H200" s="196"/>
    </row>
    <row r="201" spans="1:8" x14ac:dyDescent="0.25">
      <c r="A201" s="236">
        <v>971</v>
      </c>
      <c r="B201" s="202" t="s">
        <v>152</v>
      </c>
      <c r="C201" s="127"/>
      <c r="D201" s="219"/>
      <c r="E201" s="162"/>
      <c r="F201" s="224">
        <f t="shared" si="27"/>
        <v>0</v>
      </c>
      <c r="G201" s="233"/>
    </row>
    <row r="202" spans="1:8" x14ac:dyDescent="0.25">
      <c r="A202" s="236">
        <v>972</v>
      </c>
      <c r="B202" s="202" t="s">
        <v>153</v>
      </c>
      <c r="C202" s="127"/>
      <c r="D202" s="219"/>
      <c r="E202" s="162"/>
      <c r="F202" s="224">
        <f t="shared" si="27"/>
        <v>0</v>
      </c>
      <c r="G202" s="233"/>
    </row>
    <row r="203" spans="1:8" ht="13.5" thickBot="1" x14ac:dyDescent="0.35">
      <c r="A203" s="236">
        <v>973</v>
      </c>
      <c r="B203" s="110" t="s">
        <v>154</v>
      </c>
      <c r="C203" s="127"/>
      <c r="D203" s="219"/>
      <c r="E203" s="162"/>
      <c r="F203" s="193">
        <f t="shared" si="27"/>
        <v>0</v>
      </c>
      <c r="G203" s="135">
        <f>SUM(F200:F203)</f>
        <v>0</v>
      </c>
    </row>
    <row r="204" spans="1:8" ht="13" x14ac:dyDescent="0.3">
      <c r="A204" s="236"/>
      <c r="B204" s="115" t="s">
        <v>93</v>
      </c>
      <c r="C204" s="116"/>
      <c r="D204" s="116"/>
      <c r="E204" s="117"/>
      <c r="F204" s="232"/>
      <c r="G204" s="233"/>
    </row>
    <row r="205" spans="1:8" ht="34.5" customHeight="1" x14ac:dyDescent="0.25">
      <c r="A205" s="236"/>
      <c r="B205" s="255"/>
      <c r="C205" s="251"/>
      <c r="D205" s="251"/>
      <c r="E205" s="252"/>
      <c r="F205" s="232"/>
      <c r="G205" s="233"/>
    </row>
    <row r="206" spans="1:8" ht="27" customHeight="1" x14ac:dyDescent="0.25">
      <c r="A206" s="236"/>
      <c r="B206" s="253"/>
      <c r="C206" s="251"/>
      <c r="D206" s="251"/>
      <c r="E206" s="252"/>
      <c r="F206" s="232"/>
      <c r="G206" s="233"/>
    </row>
    <row r="207" spans="1:8" x14ac:dyDescent="0.25">
      <c r="A207" s="236"/>
      <c r="B207" s="253"/>
      <c r="C207" s="251"/>
      <c r="D207" s="251"/>
      <c r="E207" s="252"/>
      <c r="F207" s="232"/>
      <c r="G207" s="233"/>
    </row>
    <row r="208" spans="1:8" ht="13" thickBot="1" x14ac:dyDescent="0.3">
      <c r="A208" s="236"/>
      <c r="B208" s="250"/>
      <c r="C208" s="186"/>
      <c r="D208" s="186"/>
      <c r="E208" s="172"/>
      <c r="F208" s="232"/>
      <c r="G208" s="233"/>
    </row>
    <row r="209" spans="1:7" ht="13.5" thickBot="1" x14ac:dyDescent="0.35">
      <c r="A209" s="95"/>
      <c r="B209" s="110"/>
      <c r="C209" s="110"/>
      <c r="D209" s="110"/>
      <c r="E209" s="119" t="s">
        <v>155</v>
      </c>
      <c r="F209" s="99"/>
      <c r="G209" s="99">
        <f>SUM(F200:F203)</f>
        <v>0</v>
      </c>
    </row>
    <row r="210" spans="1:7" ht="13.5" thickBot="1" x14ac:dyDescent="0.35">
      <c r="A210" s="206"/>
      <c r="B210" s="173"/>
      <c r="C210" s="173"/>
      <c r="D210" s="173"/>
      <c r="E210" s="174" t="s">
        <v>156</v>
      </c>
      <c r="F210" s="175"/>
      <c r="G210" s="175">
        <f>G188+G189+G199+G209</f>
        <v>28000</v>
      </c>
    </row>
    <row r="211" spans="1:7" ht="13" thickTop="1" x14ac:dyDescent="0.25"/>
  </sheetData>
  <sheetProtection sheet="1" objects="1" scenarios="1" selectLockedCells="1" selectUnlockedCells="1"/>
  <pageMargins left="0.25" right="0.25" top="0.75" bottom="0.75" header="0.3" footer="0.3"/>
  <pageSetup scale="90" orientation="portrait" r:id="rId1"/>
  <headerFooter alignWithMargins="0">
    <oddHeader xml:space="preserve">&amp;CNevada Department of Education
&amp;KFF0000Instruction&amp;K000000
</oddHeader>
    <oddFooter>&amp;CPage &amp;P of &amp;N</oddFooter>
  </headerFooter>
  <rowBreaks count="4" manualBreakCount="4">
    <brk id="51" max="16383" man="1"/>
    <brk id="80" max="16383" man="1"/>
    <brk id="125" max="16383" man="1"/>
    <brk id="1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I251"/>
  <sheetViews>
    <sheetView showGridLines="0" zoomScaleNormal="100" workbookViewId="0">
      <pane ySplit="7" topLeftCell="A8" activePane="bottomLeft" state="frozen"/>
      <selection activeCell="D80" sqref="D80"/>
      <selection pane="bottomLeft" activeCell="B85" sqref="B85"/>
    </sheetView>
  </sheetViews>
  <sheetFormatPr defaultColWidth="9.08984375" defaultRowHeight="12.5" x14ac:dyDescent="0.25"/>
  <cols>
    <col min="1" max="1" width="12.6328125" style="229" customWidth="1"/>
    <col min="2" max="2" width="57.54296875" style="229" customWidth="1"/>
    <col min="3" max="3" width="8.08984375" style="229" customWidth="1"/>
    <col min="4" max="4" width="8.453125" style="229" customWidth="1"/>
    <col min="5" max="5" width="11.81640625" style="229" customWidth="1"/>
    <col min="6" max="6" width="14" style="73" bestFit="1" customWidth="1"/>
    <col min="7" max="7" width="11.36328125" style="73" customWidth="1"/>
    <col min="8" max="16384" width="9.08984375" style="229"/>
  </cols>
  <sheetData>
    <row r="1" spans="1:8" ht="13" x14ac:dyDescent="0.3">
      <c r="A1" s="72"/>
    </row>
    <row r="2" spans="1:8" ht="13" x14ac:dyDescent="0.3">
      <c r="A2" s="5" t="s">
        <v>0</v>
      </c>
      <c r="B2" s="12" t="str">
        <f>'Budget Expenditure Summary '!C4</f>
        <v>Clark County Public Education Foundation</v>
      </c>
      <c r="F2" s="3" t="s">
        <v>67</v>
      </c>
      <c r="G2" s="74"/>
    </row>
    <row r="3" spans="1:8" ht="13" x14ac:dyDescent="0.3">
      <c r="A3" s="3" t="s">
        <v>157</v>
      </c>
      <c r="B3" s="184" t="str">
        <f>'Budget Expenditure Summary '!C11</f>
        <v>Administrator Training Program</v>
      </c>
      <c r="C3" s="6"/>
      <c r="F3" s="3" t="s">
        <v>68</v>
      </c>
      <c r="G3" s="182">
        <f>'Budget Expenditure Summary '!F7</f>
        <v>2022</v>
      </c>
      <c r="H3" s="75"/>
    </row>
    <row r="4" spans="1:8" ht="13" x14ac:dyDescent="0.3">
      <c r="A4" s="3"/>
      <c r="B4" s="5"/>
      <c r="C4" s="5"/>
      <c r="H4" s="75"/>
    </row>
    <row r="5" spans="1:8" s="6" customFormat="1" ht="13" x14ac:dyDescent="0.3">
      <c r="F5" s="76"/>
      <c r="G5" s="76"/>
    </row>
    <row r="6" spans="1:8" ht="13.5" thickBot="1" x14ac:dyDescent="0.35">
      <c r="A6" s="6" t="s">
        <v>69</v>
      </c>
      <c r="B6" s="6" t="s">
        <v>70</v>
      </c>
      <c r="C6" s="6" t="s">
        <v>71</v>
      </c>
      <c r="D6" s="6" t="s">
        <v>72</v>
      </c>
      <c r="E6" s="6" t="s">
        <v>73</v>
      </c>
      <c r="F6" s="76" t="s">
        <v>74</v>
      </c>
    </row>
    <row r="7" spans="1:8" ht="27.75" customHeight="1" thickTop="1" thickBot="1" x14ac:dyDescent="0.3">
      <c r="A7" s="77" t="s">
        <v>75</v>
      </c>
      <c r="B7" s="78" t="s">
        <v>76</v>
      </c>
      <c r="C7" s="79" t="s">
        <v>77</v>
      </c>
      <c r="D7" s="78" t="s">
        <v>78</v>
      </c>
      <c r="E7" s="79" t="s">
        <v>79</v>
      </c>
      <c r="F7" s="80" t="s">
        <v>80</v>
      </c>
      <c r="G7" s="81" t="s">
        <v>81</v>
      </c>
    </row>
    <row r="8" spans="1:8" ht="13.5" thickTop="1" x14ac:dyDescent="0.3">
      <c r="A8" s="82">
        <v>100</v>
      </c>
      <c r="B8" s="83" t="s">
        <v>82</v>
      </c>
      <c r="C8" s="84"/>
      <c r="D8" s="222"/>
      <c r="E8" s="85"/>
      <c r="F8" s="86"/>
      <c r="G8" s="87"/>
    </row>
    <row r="9" spans="1:8" ht="13" x14ac:dyDescent="0.3">
      <c r="A9" s="82"/>
      <c r="B9" s="83"/>
      <c r="C9" s="223"/>
      <c r="D9" s="222"/>
      <c r="E9" s="88"/>
      <c r="F9" s="232"/>
      <c r="G9" s="233"/>
    </row>
    <row r="10" spans="1:8" x14ac:dyDescent="0.25">
      <c r="A10" s="236"/>
      <c r="B10" s="231" t="s">
        <v>83</v>
      </c>
      <c r="C10" s="89"/>
      <c r="D10" s="234"/>
      <c r="E10" s="210"/>
      <c r="F10" s="224">
        <f>SUM(E10*C10*D10)</f>
        <v>0</v>
      </c>
      <c r="G10" s="233"/>
    </row>
    <row r="11" spans="1:8" x14ac:dyDescent="0.25">
      <c r="A11" s="236"/>
      <c r="B11" s="231" t="s">
        <v>84</v>
      </c>
      <c r="C11" s="89"/>
      <c r="D11" s="234"/>
      <c r="E11" s="210"/>
      <c r="F11" s="224"/>
      <c r="G11" s="233"/>
    </row>
    <row r="12" spans="1:8" x14ac:dyDescent="0.25">
      <c r="A12" s="236"/>
      <c r="B12" s="231" t="s">
        <v>85</v>
      </c>
      <c r="C12" s="89"/>
      <c r="D12" s="234"/>
      <c r="E12" s="210"/>
      <c r="F12" s="224">
        <f>SUM(E12*D12)</f>
        <v>0</v>
      </c>
      <c r="G12" s="233"/>
    </row>
    <row r="13" spans="1:8" x14ac:dyDescent="0.25">
      <c r="A13" s="236"/>
      <c r="B13" s="231" t="s">
        <v>166</v>
      </c>
      <c r="C13" s="89"/>
      <c r="D13" s="234"/>
      <c r="E13" s="210"/>
      <c r="F13" s="224">
        <f>SUM(E13*C13*D13)</f>
        <v>0</v>
      </c>
      <c r="G13" s="233"/>
    </row>
    <row r="14" spans="1:8" x14ac:dyDescent="0.25">
      <c r="A14" s="236"/>
      <c r="B14" s="231" t="s">
        <v>167</v>
      </c>
      <c r="C14" s="89"/>
      <c r="D14" s="234"/>
      <c r="E14" s="210"/>
      <c r="F14" s="224">
        <f>SUM(E14*D14)</f>
        <v>0</v>
      </c>
      <c r="G14" s="233"/>
    </row>
    <row r="15" spans="1:8" x14ac:dyDescent="0.25">
      <c r="A15" s="236"/>
      <c r="B15" s="231" t="s">
        <v>88</v>
      </c>
      <c r="C15" s="89"/>
      <c r="D15" s="234"/>
      <c r="E15" s="210"/>
      <c r="F15" s="224">
        <f t="shared" ref="F15:F25" si="0">SUM(E15*C15*D15)</f>
        <v>0</v>
      </c>
      <c r="G15" s="233"/>
    </row>
    <row r="16" spans="1:8" x14ac:dyDescent="0.25">
      <c r="A16" s="236"/>
      <c r="B16" s="231"/>
      <c r="C16" s="89"/>
      <c r="D16" s="234"/>
      <c r="E16" s="210"/>
      <c r="F16" s="224"/>
      <c r="G16" s="233"/>
    </row>
    <row r="17" spans="1:7" x14ac:dyDescent="0.25">
      <c r="A17" s="236"/>
      <c r="B17" s="231" t="s">
        <v>89</v>
      </c>
      <c r="C17" s="89"/>
      <c r="D17" s="234"/>
      <c r="E17" s="210"/>
      <c r="F17" s="224">
        <f t="shared" si="0"/>
        <v>0</v>
      </c>
      <c r="G17" s="233"/>
    </row>
    <row r="18" spans="1:7" ht="13" x14ac:dyDescent="0.3">
      <c r="A18" s="236"/>
      <c r="B18" s="242" t="s">
        <v>208</v>
      </c>
      <c r="C18" s="89">
        <v>1</v>
      </c>
      <c r="D18" s="234">
        <v>1</v>
      </c>
      <c r="E18" s="210">
        <v>10000</v>
      </c>
      <c r="F18" s="224">
        <f t="shared" si="0"/>
        <v>10000</v>
      </c>
      <c r="G18" s="233"/>
    </row>
    <row r="19" spans="1:7" ht="13" x14ac:dyDescent="0.3">
      <c r="A19" s="236"/>
      <c r="B19" s="242" t="s">
        <v>201</v>
      </c>
      <c r="C19" s="89">
        <v>1</v>
      </c>
      <c r="D19" s="234">
        <v>1</v>
      </c>
      <c r="E19" s="210">
        <v>1500</v>
      </c>
      <c r="F19" s="224">
        <f t="shared" si="0"/>
        <v>1500</v>
      </c>
      <c r="G19" s="233"/>
    </row>
    <row r="20" spans="1:7" ht="13" x14ac:dyDescent="0.3">
      <c r="A20" s="236"/>
      <c r="B20" s="242" t="s">
        <v>207</v>
      </c>
      <c r="C20" s="89">
        <v>1</v>
      </c>
      <c r="D20" s="234">
        <v>1</v>
      </c>
      <c r="E20" s="210">
        <v>1500</v>
      </c>
      <c r="F20" s="224">
        <f t="shared" si="0"/>
        <v>1500</v>
      </c>
      <c r="G20" s="233"/>
    </row>
    <row r="21" spans="1:7" ht="13" x14ac:dyDescent="0.3">
      <c r="A21" s="236"/>
      <c r="B21" s="242"/>
      <c r="C21" s="89"/>
      <c r="D21" s="234"/>
      <c r="E21" s="210"/>
      <c r="F21" s="224">
        <f t="shared" si="0"/>
        <v>0</v>
      </c>
      <c r="G21" s="233"/>
    </row>
    <row r="22" spans="1:7" x14ac:dyDescent="0.25">
      <c r="A22" s="236"/>
      <c r="B22" s="231" t="s">
        <v>90</v>
      </c>
      <c r="C22" s="89"/>
      <c r="D22" s="234"/>
      <c r="E22" s="210"/>
      <c r="F22" s="224">
        <f t="shared" si="0"/>
        <v>0</v>
      </c>
      <c r="G22" s="233"/>
    </row>
    <row r="23" spans="1:7" x14ac:dyDescent="0.25">
      <c r="A23" s="236"/>
      <c r="B23" s="231" t="s">
        <v>168</v>
      </c>
      <c r="C23" s="89"/>
      <c r="D23" s="234"/>
      <c r="E23" s="210"/>
      <c r="F23" s="224">
        <f>SUM(E23*D23)</f>
        <v>0</v>
      </c>
      <c r="G23" s="233"/>
    </row>
    <row r="24" spans="1:7" x14ac:dyDescent="0.25">
      <c r="A24" s="236"/>
      <c r="B24" s="231" t="s">
        <v>92</v>
      </c>
      <c r="C24" s="89"/>
      <c r="D24" s="234"/>
      <c r="E24" s="210"/>
      <c r="F24" s="224">
        <f t="shared" si="0"/>
        <v>0</v>
      </c>
      <c r="G24" s="233"/>
    </row>
    <row r="25" spans="1:7" x14ac:dyDescent="0.25">
      <c r="A25" s="236"/>
      <c r="B25" s="231" t="s">
        <v>169</v>
      </c>
      <c r="C25" s="89"/>
      <c r="D25" s="89"/>
      <c r="E25" s="209"/>
      <c r="F25" s="224">
        <f t="shared" si="0"/>
        <v>0</v>
      </c>
      <c r="G25" s="233"/>
    </row>
    <row r="26" spans="1:7" x14ac:dyDescent="0.25">
      <c r="A26" s="236"/>
      <c r="B26" s="221"/>
      <c r="C26" s="90"/>
      <c r="D26" s="222"/>
      <c r="E26" s="225"/>
      <c r="F26" s="232"/>
      <c r="G26" s="233"/>
    </row>
    <row r="27" spans="1:7" x14ac:dyDescent="0.25">
      <c r="A27" s="236"/>
      <c r="B27" s="221"/>
      <c r="C27" s="90"/>
      <c r="D27" s="222"/>
      <c r="E27" s="225"/>
      <c r="F27" s="232"/>
      <c r="G27" s="233"/>
    </row>
    <row r="28" spans="1:7" ht="13" thickBot="1" x14ac:dyDescent="0.3">
      <c r="A28" s="236"/>
      <c r="B28" s="221"/>
      <c r="C28" s="91"/>
      <c r="D28" s="222"/>
      <c r="E28" s="88"/>
      <c r="F28" s="113"/>
      <c r="G28" s="114"/>
    </row>
    <row r="29" spans="1:7" ht="13" x14ac:dyDescent="0.3">
      <c r="A29" s="236"/>
      <c r="B29" s="92" t="s">
        <v>93</v>
      </c>
      <c r="C29" s="93"/>
      <c r="D29" s="93"/>
      <c r="E29" s="93"/>
      <c r="F29" s="104"/>
      <c r="G29" s="233"/>
    </row>
    <row r="30" spans="1:7" ht="12.65" customHeight="1" x14ac:dyDescent="0.25">
      <c r="A30" s="185"/>
      <c r="B30" s="246" t="s">
        <v>214</v>
      </c>
      <c r="C30" s="191"/>
      <c r="D30" s="191"/>
      <c r="E30" s="192"/>
      <c r="F30" s="232"/>
      <c r="G30" s="233"/>
    </row>
    <row r="31" spans="1:7" ht="79.25" customHeight="1" x14ac:dyDescent="0.25">
      <c r="A31" s="185"/>
      <c r="B31" s="258" t="s">
        <v>215</v>
      </c>
      <c r="C31" s="256"/>
      <c r="D31" s="256"/>
      <c r="E31" s="257"/>
      <c r="F31" s="232"/>
      <c r="G31" s="233"/>
    </row>
    <row r="32" spans="1:7" ht="76.75" customHeight="1" x14ac:dyDescent="0.25">
      <c r="A32" s="185"/>
      <c r="B32" s="259" t="s">
        <v>212</v>
      </c>
      <c r="C32" s="260"/>
      <c r="D32" s="260"/>
      <c r="E32" s="261"/>
      <c r="F32" s="232"/>
      <c r="G32" s="233"/>
    </row>
    <row r="33" spans="1:7" ht="61.75" customHeight="1" x14ac:dyDescent="0.25">
      <c r="A33" s="185"/>
      <c r="B33" s="258" t="s">
        <v>213</v>
      </c>
      <c r="C33" s="256"/>
      <c r="D33" s="256"/>
      <c r="E33" s="257"/>
      <c r="F33" s="232"/>
      <c r="G33" s="233"/>
    </row>
    <row r="34" spans="1:7" ht="42.75" customHeight="1" x14ac:dyDescent="0.25">
      <c r="A34" s="185"/>
      <c r="B34" s="262"/>
      <c r="C34" s="263"/>
      <c r="D34" s="263"/>
      <c r="E34" s="264"/>
      <c r="F34" s="232"/>
      <c r="G34" s="233"/>
    </row>
    <row r="35" spans="1:7" ht="13" thickBot="1" x14ac:dyDescent="0.3">
      <c r="A35" s="236"/>
      <c r="B35" s="250"/>
      <c r="C35" s="171"/>
      <c r="D35" s="171"/>
      <c r="E35" s="186"/>
      <c r="F35" s="113"/>
      <c r="G35" s="233"/>
    </row>
    <row r="36" spans="1:7" ht="13.5" thickBot="1" x14ac:dyDescent="0.35">
      <c r="A36" s="95"/>
      <c r="B36" s="96"/>
      <c r="C36" s="97"/>
      <c r="D36" s="97"/>
      <c r="E36" s="98" t="s">
        <v>94</v>
      </c>
      <c r="F36" s="99"/>
      <c r="G36" s="100">
        <v>13000</v>
      </c>
    </row>
    <row r="37" spans="1:7" ht="13" x14ac:dyDescent="0.3">
      <c r="A37" s="101">
        <v>200</v>
      </c>
      <c r="B37" s="5" t="s">
        <v>95</v>
      </c>
      <c r="C37" s="102"/>
      <c r="D37" s="222"/>
      <c r="E37" s="103"/>
      <c r="F37" s="104"/>
      <c r="G37" s="233"/>
    </row>
    <row r="38" spans="1:7" x14ac:dyDescent="0.25">
      <c r="A38" s="236"/>
      <c r="B38" s="230"/>
      <c r="C38" s="223"/>
      <c r="D38" s="222"/>
      <c r="E38" s="105"/>
      <c r="F38" s="106"/>
      <c r="G38" s="233"/>
    </row>
    <row r="39" spans="1:7" x14ac:dyDescent="0.25">
      <c r="A39" s="236"/>
      <c r="B39" s="231" t="s">
        <v>188</v>
      </c>
      <c r="C39" s="214"/>
      <c r="D39" s="214"/>
      <c r="E39" s="217"/>
      <c r="F39" s="224">
        <f>SUM(E39*D39)</f>
        <v>0</v>
      </c>
      <c r="G39" s="233"/>
    </row>
    <row r="40" spans="1:7" x14ac:dyDescent="0.25">
      <c r="A40" s="236"/>
      <c r="B40" s="231" t="s">
        <v>189</v>
      </c>
      <c r="C40" s="214"/>
      <c r="D40" s="214"/>
      <c r="E40" s="217"/>
      <c r="F40" s="224">
        <f t="shared" ref="F40:F49" si="1">SUM(E40*D40)</f>
        <v>0</v>
      </c>
      <c r="G40" s="233"/>
    </row>
    <row r="41" spans="1:7" x14ac:dyDescent="0.25">
      <c r="A41" s="236"/>
      <c r="B41" s="231" t="s">
        <v>190</v>
      </c>
      <c r="C41" s="214"/>
      <c r="D41" s="214"/>
      <c r="E41" s="217"/>
      <c r="F41" s="224">
        <f t="shared" si="1"/>
        <v>0</v>
      </c>
      <c r="G41" s="233"/>
    </row>
    <row r="42" spans="1:7" x14ac:dyDescent="0.25">
      <c r="A42" s="236"/>
      <c r="B42" s="231" t="s">
        <v>99</v>
      </c>
      <c r="C42" s="214"/>
      <c r="D42" s="214"/>
      <c r="E42" s="217"/>
      <c r="F42" s="224">
        <f t="shared" si="1"/>
        <v>0</v>
      </c>
      <c r="G42" s="233"/>
    </row>
    <row r="43" spans="1:7" x14ac:dyDescent="0.25">
      <c r="A43" s="236"/>
      <c r="B43" s="231" t="s">
        <v>100</v>
      </c>
      <c r="C43" s="214"/>
      <c r="D43" s="214"/>
      <c r="E43" s="217"/>
      <c r="F43" s="224">
        <f t="shared" si="1"/>
        <v>0</v>
      </c>
      <c r="G43" s="233"/>
    </row>
    <row r="44" spans="1:7" x14ac:dyDescent="0.25">
      <c r="A44" s="236"/>
      <c r="B44" s="231" t="s">
        <v>170</v>
      </c>
      <c r="C44" s="214"/>
      <c r="D44" s="214"/>
      <c r="E44" s="217"/>
      <c r="F44" s="224">
        <f t="shared" si="1"/>
        <v>0</v>
      </c>
      <c r="G44" s="233"/>
    </row>
    <row r="45" spans="1:7" x14ac:dyDescent="0.25">
      <c r="A45" s="236"/>
      <c r="B45" s="231" t="s">
        <v>171</v>
      </c>
      <c r="C45" s="214"/>
      <c r="D45" s="214"/>
      <c r="E45" s="217"/>
      <c r="F45" s="224">
        <f t="shared" si="1"/>
        <v>0</v>
      </c>
      <c r="G45" s="233"/>
    </row>
    <row r="46" spans="1:7" x14ac:dyDescent="0.25">
      <c r="A46" s="236"/>
      <c r="B46" s="231" t="s">
        <v>172</v>
      </c>
      <c r="C46" s="214"/>
      <c r="D46" s="214"/>
      <c r="E46" s="217"/>
      <c r="F46" s="224">
        <f t="shared" si="1"/>
        <v>0</v>
      </c>
      <c r="G46" s="233"/>
    </row>
    <row r="47" spans="1:7" x14ac:dyDescent="0.25">
      <c r="A47" s="236"/>
      <c r="B47" s="231" t="s">
        <v>173</v>
      </c>
      <c r="C47" s="214"/>
      <c r="D47" s="214"/>
      <c r="E47" s="217"/>
      <c r="F47" s="224">
        <f t="shared" si="1"/>
        <v>0</v>
      </c>
      <c r="G47" s="233"/>
    </row>
    <row r="48" spans="1:7" x14ac:dyDescent="0.25">
      <c r="A48" s="236"/>
      <c r="B48" s="231" t="s">
        <v>174</v>
      </c>
      <c r="C48" s="214"/>
      <c r="D48" s="214"/>
      <c r="E48" s="217"/>
      <c r="F48" s="224">
        <f t="shared" si="1"/>
        <v>0</v>
      </c>
      <c r="G48" s="233"/>
    </row>
    <row r="49" spans="1:7" x14ac:dyDescent="0.25">
      <c r="A49" s="236"/>
      <c r="B49" s="231" t="s">
        <v>175</v>
      </c>
      <c r="C49" s="214"/>
      <c r="D49" s="214"/>
      <c r="E49" s="217"/>
      <c r="F49" s="224">
        <f t="shared" si="1"/>
        <v>0</v>
      </c>
      <c r="G49" s="233"/>
    </row>
    <row r="50" spans="1:7" x14ac:dyDescent="0.25">
      <c r="A50" s="236"/>
      <c r="B50" s="231" t="s">
        <v>176</v>
      </c>
      <c r="C50" s="214"/>
      <c r="D50" s="214"/>
      <c r="E50" s="217"/>
      <c r="F50" s="224">
        <f>SUM(D50*E50)</f>
        <v>0</v>
      </c>
      <c r="G50" s="233"/>
    </row>
    <row r="51" spans="1:7" x14ac:dyDescent="0.25">
      <c r="A51" s="236"/>
      <c r="B51" s="231" t="s">
        <v>183</v>
      </c>
      <c r="C51" s="214"/>
      <c r="D51" s="214"/>
      <c r="E51" s="217"/>
      <c r="F51" s="224">
        <f t="shared" ref="F51:F61" si="2">SUM(D51*E51)</f>
        <v>0</v>
      </c>
      <c r="G51" s="233"/>
    </row>
    <row r="52" spans="1:7" x14ac:dyDescent="0.25">
      <c r="A52" s="236"/>
      <c r="B52" s="231" t="s">
        <v>184</v>
      </c>
      <c r="C52" s="214"/>
      <c r="D52" s="214"/>
      <c r="E52" s="217"/>
      <c r="F52" s="224">
        <f t="shared" si="2"/>
        <v>0</v>
      </c>
      <c r="G52" s="233"/>
    </row>
    <row r="53" spans="1:7" x14ac:dyDescent="0.25">
      <c r="A53" s="236"/>
      <c r="B53" s="231" t="s">
        <v>185</v>
      </c>
      <c r="C53" s="214"/>
      <c r="D53" s="214"/>
      <c r="E53" s="217"/>
      <c r="F53" s="224">
        <f t="shared" si="2"/>
        <v>0</v>
      </c>
      <c r="G53" s="233"/>
    </row>
    <row r="54" spans="1:7" x14ac:dyDescent="0.25">
      <c r="A54" s="236"/>
      <c r="B54" s="231" t="s">
        <v>186</v>
      </c>
      <c r="C54" s="214"/>
      <c r="D54" s="214"/>
      <c r="E54" s="217"/>
      <c r="F54" s="224">
        <f t="shared" si="2"/>
        <v>0</v>
      </c>
      <c r="G54" s="233"/>
    </row>
    <row r="55" spans="1:7" x14ac:dyDescent="0.25">
      <c r="A55" s="236"/>
      <c r="B55" s="231" t="s">
        <v>187</v>
      </c>
      <c r="C55" s="214"/>
      <c r="D55" s="214"/>
      <c r="E55" s="217"/>
      <c r="F55" s="224">
        <f t="shared" si="2"/>
        <v>0</v>
      </c>
      <c r="G55" s="233"/>
    </row>
    <row r="56" spans="1:7" x14ac:dyDescent="0.25">
      <c r="A56" s="236"/>
      <c r="B56" s="231" t="s">
        <v>177</v>
      </c>
      <c r="C56" s="214"/>
      <c r="D56" s="214"/>
      <c r="E56" s="217"/>
      <c r="F56" s="224">
        <f t="shared" si="2"/>
        <v>0</v>
      </c>
      <c r="G56" s="233"/>
    </row>
    <row r="57" spans="1:7" x14ac:dyDescent="0.25">
      <c r="A57" s="236"/>
      <c r="B57" s="231" t="s">
        <v>178</v>
      </c>
      <c r="C57" s="214"/>
      <c r="D57" s="214"/>
      <c r="E57" s="217"/>
      <c r="F57" s="224">
        <f t="shared" si="2"/>
        <v>0</v>
      </c>
      <c r="G57" s="233"/>
    </row>
    <row r="58" spans="1:7" x14ac:dyDescent="0.25">
      <c r="A58" s="236"/>
      <c r="B58" s="231" t="s">
        <v>179</v>
      </c>
      <c r="C58" s="214"/>
      <c r="D58" s="214"/>
      <c r="E58" s="217"/>
      <c r="F58" s="224">
        <f>SUM(D58*E58)</f>
        <v>0</v>
      </c>
      <c r="G58" s="233"/>
    </row>
    <row r="59" spans="1:7" x14ac:dyDescent="0.25">
      <c r="A59" s="236"/>
      <c r="B59" s="231" t="s">
        <v>180</v>
      </c>
      <c r="C59" s="214"/>
      <c r="D59" s="214"/>
      <c r="E59" s="217"/>
      <c r="F59" s="224">
        <f t="shared" si="2"/>
        <v>0</v>
      </c>
      <c r="G59" s="233"/>
    </row>
    <row r="60" spans="1:7" x14ac:dyDescent="0.25">
      <c r="A60" s="236"/>
      <c r="B60" s="231" t="s">
        <v>181</v>
      </c>
      <c r="C60" s="214"/>
      <c r="D60" s="214"/>
      <c r="E60" s="217"/>
      <c r="F60" s="224">
        <f t="shared" si="2"/>
        <v>0</v>
      </c>
      <c r="G60" s="233"/>
    </row>
    <row r="61" spans="1:7" x14ac:dyDescent="0.25">
      <c r="A61" s="236"/>
      <c r="B61" s="231" t="s">
        <v>182</v>
      </c>
      <c r="C61" s="214"/>
      <c r="D61" s="214"/>
      <c r="E61" s="217"/>
      <c r="F61" s="224">
        <f t="shared" si="2"/>
        <v>0</v>
      </c>
      <c r="G61" s="233"/>
    </row>
    <row r="62" spans="1:7" ht="13" thickBot="1" x14ac:dyDescent="0.3">
      <c r="A62" s="236"/>
      <c r="B62" s="110"/>
      <c r="C62" s="111"/>
      <c r="D62" s="97"/>
      <c r="E62" s="112"/>
      <c r="F62" s="113"/>
      <c r="G62" s="114"/>
    </row>
    <row r="63" spans="1:7" ht="13" x14ac:dyDescent="0.3">
      <c r="A63" s="236"/>
      <c r="B63" s="115" t="s">
        <v>93</v>
      </c>
      <c r="C63" s="116"/>
      <c r="D63" s="116"/>
      <c r="E63" s="117"/>
      <c r="F63" s="232"/>
      <c r="G63" s="233"/>
    </row>
    <row r="64" spans="1:7" x14ac:dyDescent="0.25">
      <c r="A64" s="236"/>
      <c r="B64" s="250"/>
      <c r="C64" s="118"/>
      <c r="D64" s="118"/>
      <c r="E64" s="274"/>
      <c r="F64" s="232"/>
      <c r="G64" s="233"/>
    </row>
    <row r="65" spans="1:7" ht="63.75" customHeight="1" x14ac:dyDescent="0.25">
      <c r="A65" s="236"/>
      <c r="B65" s="250"/>
      <c r="C65" s="273"/>
      <c r="D65" s="273"/>
      <c r="E65" s="274"/>
      <c r="F65" s="232"/>
      <c r="G65" s="233"/>
    </row>
    <row r="66" spans="1:7" ht="13" thickBot="1" x14ac:dyDescent="0.3">
      <c r="A66" s="236"/>
      <c r="B66" s="250"/>
      <c r="C66" s="118"/>
      <c r="D66" s="118"/>
      <c r="E66" s="274"/>
      <c r="F66" s="232"/>
      <c r="G66" s="233"/>
    </row>
    <row r="67" spans="1:7" ht="13.5" thickBot="1" x14ac:dyDescent="0.35">
      <c r="A67" s="95"/>
      <c r="B67" s="96"/>
      <c r="C67" s="97"/>
      <c r="D67" s="97"/>
      <c r="E67" s="119" t="s">
        <v>107</v>
      </c>
      <c r="F67" s="99"/>
      <c r="G67" s="100"/>
    </row>
    <row r="68" spans="1:7" ht="13" x14ac:dyDescent="0.3">
      <c r="A68" s="101">
        <v>300</v>
      </c>
      <c r="B68" s="120" t="s">
        <v>108</v>
      </c>
      <c r="C68" s="102"/>
      <c r="D68" s="102"/>
      <c r="E68" s="212"/>
      <c r="F68" s="104"/>
      <c r="G68" s="233"/>
    </row>
    <row r="69" spans="1:7" ht="13" x14ac:dyDescent="0.3">
      <c r="A69" s="82"/>
      <c r="B69" s="176"/>
      <c r="C69" s="223"/>
      <c r="D69" s="223"/>
      <c r="E69" s="212"/>
      <c r="F69" s="232"/>
      <c r="G69" s="233"/>
    </row>
    <row r="70" spans="1:7" x14ac:dyDescent="0.25">
      <c r="A70" s="236">
        <v>320</v>
      </c>
      <c r="B70" s="231" t="s">
        <v>200</v>
      </c>
      <c r="C70" s="219">
        <v>1</v>
      </c>
      <c r="D70" s="219">
        <v>1</v>
      </c>
      <c r="E70" s="218">
        <v>1500</v>
      </c>
      <c r="F70" s="224">
        <f>SUM(E70*D70)</f>
        <v>1500</v>
      </c>
      <c r="G70" s="233"/>
    </row>
    <row r="71" spans="1:7" x14ac:dyDescent="0.25">
      <c r="A71" s="236"/>
      <c r="B71" s="231"/>
      <c r="C71" s="219"/>
      <c r="D71" s="219"/>
      <c r="E71" s="218"/>
      <c r="F71" s="224">
        <f t="shared" ref="F71:F77" si="3">SUM(E71*D71)</f>
        <v>0</v>
      </c>
      <c r="G71" s="233"/>
    </row>
    <row r="72" spans="1:7" x14ac:dyDescent="0.25">
      <c r="A72" s="236"/>
      <c r="B72" s="231" t="s">
        <v>203</v>
      </c>
      <c r="C72" s="219">
        <v>1</v>
      </c>
      <c r="D72" s="219">
        <v>2</v>
      </c>
      <c r="E72" s="218">
        <v>2500</v>
      </c>
      <c r="F72" s="224">
        <f t="shared" si="3"/>
        <v>5000</v>
      </c>
      <c r="G72" s="233"/>
    </row>
    <row r="73" spans="1:7" x14ac:dyDescent="0.25">
      <c r="A73" s="236"/>
      <c r="B73" s="231"/>
      <c r="C73" s="219"/>
      <c r="D73" s="219"/>
      <c r="E73" s="218"/>
      <c r="F73" s="224">
        <f t="shared" si="3"/>
        <v>0</v>
      </c>
      <c r="G73" s="233"/>
    </row>
    <row r="74" spans="1:7" x14ac:dyDescent="0.25">
      <c r="A74" s="236"/>
      <c r="B74" s="231"/>
      <c r="C74" s="219"/>
      <c r="D74" s="219"/>
      <c r="E74" s="218"/>
      <c r="F74" s="224">
        <f t="shared" si="3"/>
        <v>0</v>
      </c>
      <c r="G74" s="233"/>
    </row>
    <row r="75" spans="1:7" x14ac:dyDescent="0.25">
      <c r="A75" s="236"/>
      <c r="B75" s="231"/>
      <c r="C75" s="219"/>
      <c r="D75" s="219"/>
      <c r="E75" s="218"/>
      <c r="F75" s="224">
        <f>SUM(E75*D75)</f>
        <v>0</v>
      </c>
      <c r="G75" s="233"/>
    </row>
    <row r="76" spans="1:7" x14ac:dyDescent="0.25">
      <c r="A76" s="236"/>
      <c r="B76" s="231"/>
      <c r="C76" s="219"/>
      <c r="D76" s="219"/>
      <c r="E76" s="218"/>
      <c r="F76" s="224">
        <f t="shared" si="3"/>
        <v>0</v>
      </c>
      <c r="G76" s="233"/>
    </row>
    <row r="77" spans="1:7" x14ac:dyDescent="0.25">
      <c r="A77" s="236"/>
      <c r="B77" s="231"/>
      <c r="C77" s="219"/>
      <c r="D77" s="219"/>
      <c r="E77" s="218"/>
      <c r="F77" s="224">
        <f t="shared" si="3"/>
        <v>0</v>
      </c>
      <c r="G77" s="233"/>
    </row>
    <row r="78" spans="1:7" x14ac:dyDescent="0.25">
      <c r="A78" s="236"/>
      <c r="B78" s="230"/>
      <c r="C78" s="223"/>
      <c r="D78" s="223"/>
      <c r="E78" s="213"/>
      <c r="F78" s="232"/>
      <c r="G78" s="233"/>
    </row>
    <row r="79" spans="1:7" x14ac:dyDescent="0.25">
      <c r="A79" s="236">
        <v>330</v>
      </c>
      <c r="B79" s="230" t="s">
        <v>110</v>
      </c>
      <c r="C79" s="219"/>
      <c r="D79" s="219"/>
      <c r="E79" s="220"/>
      <c r="F79" s="224">
        <f>SUM(E79*D79)</f>
        <v>0</v>
      </c>
      <c r="G79" s="233"/>
    </row>
    <row r="80" spans="1:7" ht="13" x14ac:dyDescent="0.3">
      <c r="A80" s="236"/>
      <c r="B80" s="240"/>
      <c r="C80" s="219"/>
      <c r="D80" s="219"/>
      <c r="E80" s="220"/>
      <c r="F80" s="224">
        <f t="shared" ref="F80:F82" si="4">SUM(E80*C80*D80)</f>
        <v>0</v>
      </c>
      <c r="G80" s="233"/>
    </row>
    <row r="81" spans="1:7" x14ac:dyDescent="0.25">
      <c r="A81" s="236"/>
      <c r="C81" s="219"/>
      <c r="D81" s="219"/>
      <c r="E81" s="220"/>
      <c r="F81" s="224">
        <f t="shared" si="4"/>
        <v>0</v>
      </c>
      <c r="G81" s="233"/>
    </row>
    <row r="82" spans="1:7" x14ac:dyDescent="0.25">
      <c r="A82" s="236"/>
      <c r="C82" s="219"/>
      <c r="D82" s="219"/>
      <c r="E82" s="220"/>
      <c r="F82" s="224">
        <f t="shared" si="4"/>
        <v>0</v>
      </c>
      <c r="G82" s="233"/>
    </row>
    <row r="83" spans="1:7" ht="13" thickBot="1" x14ac:dyDescent="0.3">
      <c r="A83" s="236"/>
      <c r="C83" s="111"/>
      <c r="D83" s="223"/>
      <c r="E83" s="212"/>
      <c r="F83" s="113"/>
      <c r="G83" s="114"/>
    </row>
    <row r="84" spans="1:7" ht="13" x14ac:dyDescent="0.3">
      <c r="A84" s="236"/>
      <c r="B84" s="121" t="s">
        <v>93</v>
      </c>
      <c r="C84" s="122"/>
      <c r="D84" s="122"/>
      <c r="E84" s="123"/>
      <c r="F84" s="232"/>
      <c r="G84" s="233"/>
    </row>
    <row r="85" spans="1:7" ht="219.9" customHeight="1" x14ac:dyDescent="0.25">
      <c r="A85" s="236"/>
      <c r="B85" s="275" t="s">
        <v>216</v>
      </c>
      <c r="C85" s="276"/>
      <c r="D85" s="276"/>
      <c r="E85" s="277"/>
      <c r="F85" s="232"/>
      <c r="G85" s="233"/>
    </row>
    <row r="86" spans="1:7" ht="24" customHeight="1" x14ac:dyDescent="0.25">
      <c r="A86" s="236"/>
      <c r="B86" s="270"/>
      <c r="C86" s="271"/>
      <c r="D86" s="271"/>
      <c r="E86" s="272"/>
      <c r="F86" s="232"/>
      <c r="G86" s="233"/>
    </row>
    <row r="87" spans="1:7" ht="12.9" customHeight="1" x14ac:dyDescent="0.25">
      <c r="A87" s="236"/>
      <c r="B87" s="270"/>
      <c r="C87" s="271"/>
      <c r="D87" s="271"/>
      <c r="E87" s="272"/>
      <c r="F87" s="232"/>
      <c r="G87" s="233"/>
    </row>
    <row r="88" spans="1:7" ht="9.9" customHeight="1" x14ac:dyDescent="0.25">
      <c r="A88" s="236"/>
      <c r="B88" s="250"/>
      <c r="C88" s="171"/>
      <c r="D88" s="171"/>
      <c r="E88" s="172"/>
      <c r="F88" s="232"/>
      <c r="G88" s="233"/>
    </row>
    <row r="89" spans="1:7" ht="13" thickBot="1" x14ac:dyDescent="0.3">
      <c r="A89" s="236"/>
      <c r="B89" s="250"/>
      <c r="C89" s="171"/>
      <c r="D89" s="171"/>
      <c r="E89" s="172"/>
      <c r="F89" s="232"/>
      <c r="G89" s="233"/>
    </row>
    <row r="90" spans="1:7" ht="13.5" thickBot="1" x14ac:dyDescent="0.35">
      <c r="A90" s="95"/>
      <c r="B90" s="96"/>
      <c r="C90" s="97"/>
      <c r="D90" s="97"/>
      <c r="E90" s="119" t="s">
        <v>112</v>
      </c>
      <c r="F90" s="99"/>
      <c r="G90" s="100">
        <v>6500</v>
      </c>
    </row>
    <row r="91" spans="1:7" ht="13" x14ac:dyDescent="0.3">
      <c r="A91" s="101">
        <v>400</v>
      </c>
      <c r="B91" s="124" t="s">
        <v>113</v>
      </c>
      <c r="C91" s="125"/>
      <c r="D91" s="102"/>
      <c r="E91" s="126"/>
      <c r="F91" s="104"/>
      <c r="G91" s="233"/>
    </row>
    <row r="92" spans="1:7" x14ac:dyDescent="0.25">
      <c r="A92" s="236"/>
      <c r="C92" s="127"/>
      <c r="D92" s="223"/>
      <c r="E92" s="212"/>
      <c r="F92" s="232"/>
      <c r="G92" s="233"/>
    </row>
    <row r="93" spans="1:7" x14ac:dyDescent="0.25">
      <c r="A93" s="215">
        <v>432</v>
      </c>
      <c r="B93" s="231" t="s">
        <v>191</v>
      </c>
      <c r="C93" s="127"/>
      <c r="D93" s="219"/>
      <c r="E93" s="220"/>
      <c r="F93" s="224">
        <f t="shared" ref="F93:F96" si="5">SUM(E93*D93)</f>
        <v>0</v>
      </c>
      <c r="G93" s="233"/>
    </row>
    <row r="94" spans="1:7" x14ac:dyDescent="0.25">
      <c r="A94" s="236"/>
      <c r="C94" s="127"/>
      <c r="D94" s="219"/>
      <c r="E94" s="220"/>
      <c r="F94" s="224">
        <f t="shared" si="5"/>
        <v>0</v>
      </c>
      <c r="G94" s="233"/>
    </row>
    <row r="95" spans="1:7" x14ac:dyDescent="0.25">
      <c r="A95" s="236"/>
      <c r="C95" s="127"/>
      <c r="D95" s="219"/>
      <c r="E95" s="220"/>
      <c r="F95" s="224">
        <f t="shared" si="5"/>
        <v>0</v>
      </c>
      <c r="G95" s="233"/>
    </row>
    <row r="96" spans="1:7" x14ac:dyDescent="0.25">
      <c r="A96" s="236"/>
      <c r="C96" s="127"/>
      <c r="D96" s="219"/>
      <c r="E96" s="220"/>
      <c r="F96" s="224">
        <f t="shared" si="5"/>
        <v>0</v>
      </c>
      <c r="G96" s="233"/>
    </row>
    <row r="97" spans="1:9" ht="13" thickBot="1" x14ac:dyDescent="0.3">
      <c r="A97" s="236"/>
      <c r="B97" s="110"/>
      <c r="C97" s="96"/>
      <c r="D97" s="111"/>
      <c r="E97" s="212"/>
      <c r="F97" s="113"/>
      <c r="G97" s="114"/>
    </row>
    <row r="98" spans="1:9" ht="13" x14ac:dyDescent="0.3">
      <c r="A98" s="236"/>
      <c r="B98" s="115" t="s">
        <v>93</v>
      </c>
      <c r="C98" s="116"/>
      <c r="D98" s="116"/>
      <c r="E98" s="117"/>
      <c r="F98" s="232"/>
      <c r="G98" s="233"/>
    </row>
    <row r="99" spans="1:9" x14ac:dyDescent="0.25">
      <c r="A99" s="236"/>
      <c r="B99" s="250"/>
      <c r="C99" s="283"/>
      <c r="D99" s="283"/>
      <c r="E99" s="252"/>
      <c r="F99" s="232"/>
      <c r="G99" s="233"/>
      <c r="I99" s="75"/>
    </row>
    <row r="100" spans="1:9" ht="46.5" customHeight="1" x14ac:dyDescent="0.25">
      <c r="A100" s="236"/>
      <c r="B100" s="253"/>
      <c r="C100" s="283"/>
      <c r="D100" s="283"/>
      <c r="E100" s="252"/>
      <c r="F100" s="232"/>
      <c r="G100" s="233"/>
      <c r="I100" s="75"/>
    </row>
    <row r="101" spans="1:9" x14ac:dyDescent="0.25">
      <c r="A101" s="236"/>
      <c r="B101" s="253"/>
      <c r="C101" s="283"/>
      <c r="D101" s="283"/>
      <c r="E101" s="252"/>
      <c r="F101" s="232"/>
      <c r="G101" s="233"/>
      <c r="I101" s="75"/>
    </row>
    <row r="102" spans="1:9" x14ac:dyDescent="0.25">
      <c r="A102" s="236"/>
      <c r="B102" s="253"/>
      <c r="C102" s="283"/>
      <c r="D102" s="283"/>
      <c r="E102" s="252"/>
      <c r="F102" s="232"/>
      <c r="G102" s="233"/>
    </row>
    <row r="103" spans="1:9" x14ac:dyDescent="0.25">
      <c r="A103" s="236"/>
      <c r="B103" s="250"/>
      <c r="C103" s="118"/>
      <c r="D103" s="118"/>
      <c r="E103" s="274"/>
      <c r="F103" s="232"/>
      <c r="G103" s="233"/>
    </row>
    <row r="104" spans="1:9" ht="13" x14ac:dyDescent="0.3">
      <c r="A104" s="128"/>
      <c r="B104" s="129"/>
      <c r="C104" s="130"/>
      <c r="D104" s="130"/>
      <c r="E104" s="131" t="s">
        <v>118</v>
      </c>
      <c r="F104" s="132"/>
      <c r="G104" s="133">
        <f>SUM(F93:F96)</f>
        <v>0</v>
      </c>
    </row>
    <row r="105" spans="1:9" ht="13" x14ac:dyDescent="0.3">
      <c r="A105" s="82">
        <v>500</v>
      </c>
      <c r="B105" s="134" t="s">
        <v>119</v>
      </c>
      <c r="C105" s="223"/>
      <c r="D105" s="222"/>
      <c r="E105" s="88"/>
      <c r="F105" s="232"/>
      <c r="G105" s="233"/>
    </row>
    <row r="106" spans="1:9" x14ac:dyDescent="0.25">
      <c r="A106" s="236"/>
      <c r="B106" s="221"/>
      <c r="C106" s="223"/>
      <c r="D106" s="222"/>
      <c r="E106" s="225"/>
      <c r="F106" s="232"/>
      <c r="G106" s="233"/>
    </row>
    <row r="107" spans="1:9" x14ac:dyDescent="0.25">
      <c r="A107" s="236">
        <v>510</v>
      </c>
      <c r="B107" s="231" t="s">
        <v>120</v>
      </c>
      <c r="C107" s="223"/>
      <c r="D107" s="234"/>
      <c r="E107" s="235"/>
      <c r="F107" s="224">
        <f t="shared" ref="F107:F109" si="6">SUM(E107*D107)</f>
        <v>0</v>
      </c>
      <c r="G107" s="233"/>
    </row>
    <row r="108" spans="1:9" x14ac:dyDescent="0.25">
      <c r="A108" s="236"/>
      <c r="B108" s="221"/>
      <c r="C108" s="223"/>
      <c r="D108" s="234"/>
      <c r="E108" s="235"/>
      <c r="F108" s="224">
        <f t="shared" si="6"/>
        <v>0</v>
      </c>
      <c r="G108" s="233"/>
    </row>
    <row r="109" spans="1:9" ht="13.5" thickBot="1" x14ac:dyDescent="0.35">
      <c r="A109" s="236"/>
      <c r="B109" s="221"/>
      <c r="C109" s="223"/>
      <c r="D109" s="234"/>
      <c r="E109" s="235"/>
      <c r="F109" s="224">
        <f t="shared" si="6"/>
        <v>0</v>
      </c>
      <c r="G109" s="135">
        <f>SUM(F107:F109)</f>
        <v>0</v>
      </c>
    </row>
    <row r="110" spans="1:9" x14ac:dyDescent="0.25">
      <c r="A110" s="236"/>
      <c r="B110" s="221"/>
      <c r="C110" s="223"/>
      <c r="D110" s="222"/>
      <c r="E110" s="225"/>
      <c r="F110" s="232"/>
      <c r="G110" s="233"/>
    </row>
    <row r="111" spans="1:9" x14ac:dyDescent="0.25">
      <c r="A111" s="236">
        <v>519</v>
      </c>
      <c r="B111" s="231" t="s">
        <v>121</v>
      </c>
      <c r="C111" s="223"/>
      <c r="D111" s="234"/>
      <c r="E111" s="235"/>
      <c r="F111" s="224">
        <f t="shared" ref="F111:F113" si="7">SUM(E111*D111)</f>
        <v>0</v>
      </c>
      <c r="G111" s="233"/>
    </row>
    <row r="112" spans="1:9" x14ac:dyDescent="0.25">
      <c r="A112" s="236"/>
      <c r="B112" s="221"/>
      <c r="C112" s="223"/>
      <c r="D112" s="234"/>
      <c r="E112" s="235"/>
      <c r="F112" s="224">
        <f t="shared" si="7"/>
        <v>0</v>
      </c>
      <c r="G112" s="233"/>
    </row>
    <row r="113" spans="1:7" ht="13.5" thickBot="1" x14ac:dyDescent="0.35">
      <c r="A113" s="236"/>
      <c r="B113" s="221"/>
      <c r="C113" s="223"/>
      <c r="D113" s="234"/>
      <c r="E113" s="235"/>
      <c r="F113" s="224">
        <f t="shared" si="7"/>
        <v>0</v>
      </c>
      <c r="G113" s="135">
        <f>SUM(F111:F113)</f>
        <v>0</v>
      </c>
    </row>
    <row r="114" spans="1:7" x14ac:dyDescent="0.25">
      <c r="A114" s="236"/>
      <c r="B114" s="221"/>
      <c r="C114" s="223"/>
      <c r="D114" s="222"/>
      <c r="E114" s="225"/>
      <c r="F114" s="232"/>
      <c r="G114" s="233"/>
    </row>
    <row r="115" spans="1:7" x14ac:dyDescent="0.25">
      <c r="A115" s="236">
        <v>530</v>
      </c>
      <c r="B115" s="231" t="s">
        <v>192</v>
      </c>
      <c r="C115" s="223"/>
      <c r="D115" s="234"/>
      <c r="E115" s="210"/>
      <c r="F115" s="211">
        <v>0</v>
      </c>
      <c r="G115" s="233"/>
    </row>
    <row r="116" spans="1:7" x14ac:dyDescent="0.25">
      <c r="A116" s="236"/>
      <c r="B116" s="221"/>
      <c r="C116" s="223"/>
      <c r="D116" s="234"/>
      <c r="E116" s="235"/>
      <c r="F116" s="224">
        <v>0</v>
      </c>
      <c r="G116" s="233"/>
    </row>
    <row r="117" spans="1:7" ht="13.5" thickBot="1" x14ac:dyDescent="0.35">
      <c r="A117" s="236"/>
      <c r="B117" s="221"/>
      <c r="C117" s="223"/>
      <c r="D117" s="234"/>
      <c r="E117" s="235"/>
      <c r="F117" s="224">
        <v>0</v>
      </c>
      <c r="G117" s="135">
        <f>SUM(F115:F117)</f>
        <v>0</v>
      </c>
    </row>
    <row r="118" spans="1:7" x14ac:dyDescent="0.25">
      <c r="A118" s="236"/>
      <c r="B118" s="221"/>
      <c r="C118" s="223"/>
      <c r="D118" s="222"/>
      <c r="E118" s="225"/>
      <c r="F118" s="232"/>
      <c r="G118" s="233"/>
    </row>
    <row r="119" spans="1:7" x14ac:dyDescent="0.25">
      <c r="A119" s="236">
        <v>531</v>
      </c>
      <c r="B119" s="231" t="s">
        <v>122</v>
      </c>
      <c r="C119" s="223"/>
      <c r="D119" s="234"/>
      <c r="E119" s="210"/>
      <c r="F119" s="211">
        <v>0</v>
      </c>
      <c r="G119" s="233"/>
    </row>
    <row r="120" spans="1:7" x14ac:dyDescent="0.25">
      <c r="A120" s="236"/>
      <c r="B120" s="221"/>
      <c r="C120" s="223"/>
      <c r="D120" s="234"/>
      <c r="E120" s="235"/>
      <c r="F120" s="211">
        <v>0</v>
      </c>
      <c r="G120" s="233"/>
    </row>
    <row r="121" spans="1:7" ht="13.5" thickBot="1" x14ac:dyDescent="0.35">
      <c r="A121" s="236"/>
      <c r="B121" s="221"/>
      <c r="C121" s="223"/>
      <c r="D121" s="234"/>
      <c r="E121" s="235"/>
      <c r="F121" s="211">
        <v>0</v>
      </c>
      <c r="G121" s="135">
        <f>SUM(F119:F121)</f>
        <v>0</v>
      </c>
    </row>
    <row r="122" spans="1:7" x14ac:dyDescent="0.25">
      <c r="A122" s="236"/>
      <c r="B122" s="221"/>
      <c r="C122" s="223"/>
      <c r="D122" s="222"/>
      <c r="E122" s="225"/>
      <c r="F122" s="216"/>
      <c r="G122" s="233"/>
    </row>
    <row r="123" spans="1:7" x14ac:dyDescent="0.25">
      <c r="A123" s="236">
        <v>534</v>
      </c>
      <c r="B123" s="231" t="s">
        <v>123</v>
      </c>
      <c r="C123" s="223"/>
      <c r="D123" s="234"/>
      <c r="E123" s="235"/>
      <c r="F123" s="211">
        <v>0</v>
      </c>
      <c r="G123" s="233"/>
    </row>
    <row r="124" spans="1:7" x14ac:dyDescent="0.25">
      <c r="A124" s="236"/>
      <c r="B124" s="221"/>
      <c r="C124" s="223"/>
      <c r="D124" s="234"/>
      <c r="E124" s="235"/>
      <c r="F124" s="211">
        <v>0</v>
      </c>
      <c r="G124" s="233"/>
    </row>
    <row r="125" spans="1:7" ht="13.5" thickBot="1" x14ac:dyDescent="0.35">
      <c r="A125" s="236"/>
      <c r="B125" s="221"/>
      <c r="C125" s="223"/>
      <c r="D125" s="234"/>
      <c r="E125" s="235"/>
      <c r="F125" s="211">
        <v>0</v>
      </c>
      <c r="G125" s="135">
        <f>SUM(F123:F125)</f>
        <v>0</v>
      </c>
    </row>
    <row r="126" spans="1:7" x14ac:dyDescent="0.25">
      <c r="A126" s="236"/>
      <c r="B126" s="221"/>
      <c r="C126" s="223"/>
      <c r="D126" s="222"/>
      <c r="E126" s="225"/>
      <c r="F126" s="216"/>
      <c r="G126" s="233"/>
    </row>
    <row r="127" spans="1:7" x14ac:dyDescent="0.25">
      <c r="A127" s="236">
        <v>550</v>
      </c>
      <c r="B127" s="231" t="s">
        <v>124</v>
      </c>
      <c r="C127" s="223"/>
      <c r="D127" s="234"/>
      <c r="E127" s="210"/>
      <c r="F127" s="211">
        <v>0</v>
      </c>
      <c r="G127" s="233"/>
    </row>
    <row r="128" spans="1:7" x14ac:dyDescent="0.25">
      <c r="A128" s="236"/>
      <c r="B128" s="221"/>
      <c r="C128" s="223"/>
      <c r="D128" s="234"/>
      <c r="E128" s="235"/>
      <c r="F128" s="211">
        <v>0</v>
      </c>
      <c r="G128" s="233"/>
    </row>
    <row r="129" spans="1:7" ht="13.5" thickBot="1" x14ac:dyDescent="0.35">
      <c r="A129" s="236"/>
      <c r="B129" s="221"/>
      <c r="C129" s="223"/>
      <c r="D129" s="234"/>
      <c r="E129" s="235"/>
      <c r="F129" s="211">
        <v>0</v>
      </c>
      <c r="G129" s="135">
        <f>SUM(F127:F129)</f>
        <v>0</v>
      </c>
    </row>
    <row r="130" spans="1:7" x14ac:dyDescent="0.25">
      <c r="A130" s="236"/>
      <c r="B130" s="221"/>
      <c r="C130" s="223"/>
      <c r="D130" s="222"/>
      <c r="E130" s="225"/>
      <c r="F130" s="232"/>
      <c r="G130" s="233"/>
    </row>
    <row r="131" spans="1:7" x14ac:dyDescent="0.25">
      <c r="A131" s="236">
        <v>580</v>
      </c>
      <c r="B131" s="231" t="s">
        <v>126</v>
      </c>
      <c r="C131" s="223"/>
      <c r="D131" s="234"/>
      <c r="E131" s="210"/>
      <c r="F131" s="211">
        <v>0</v>
      </c>
      <c r="G131" s="233"/>
    </row>
    <row r="132" spans="1:7" x14ac:dyDescent="0.25">
      <c r="A132" s="236"/>
      <c r="B132" s="221" t="s">
        <v>193</v>
      </c>
      <c r="C132" s="223"/>
      <c r="D132" s="234"/>
      <c r="E132" s="210"/>
      <c r="F132" s="211">
        <v>0</v>
      </c>
      <c r="G132" s="233"/>
    </row>
    <row r="133" spans="1:7" ht="13.5" thickBot="1" x14ac:dyDescent="0.35">
      <c r="A133" s="236"/>
      <c r="B133" s="221"/>
      <c r="C133" s="223"/>
      <c r="D133" s="234"/>
      <c r="E133" s="235"/>
      <c r="F133" s="211">
        <f t="shared" ref="F133" si="8">SUM(E133*D133)</f>
        <v>0</v>
      </c>
      <c r="G133" s="135">
        <f>SUM(F131:F133)</f>
        <v>0</v>
      </c>
    </row>
    <row r="134" spans="1:7" x14ac:dyDescent="0.25">
      <c r="A134" s="236"/>
      <c r="B134" s="221"/>
      <c r="C134" s="223"/>
      <c r="D134" s="222"/>
      <c r="E134" s="225"/>
      <c r="F134" s="232"/>
      <c r="G134" s="233"/>
    </row>
    <row r="135" spans="1:7" x14ac:dyDescent="0.25">
      <c r="A135" s="236">
        <v>589</v>
      </c>
      <c r="B135" s="231" t="s">
        <v>158</v>
      </c>
      <c r="C135" s="223"/>
      <c r="D135" s="234"/>
      <c r="E135" s="235"/>
      <c r="F135" s="224">
        <f t="shared" ref="F135:F137" si="9">SUM(E135*D135)</f>
        <v>0</v>
      </c>
      <c r="G135" s="233"/>
    </row>
    <row r="136" spans="1:7" x14ac:dyDescent="0.25">
      <c r="A136" s="236"/>
      <c r="B136" s="221"/>
      <c r="C136" s="223"/>
      <c r="D136" s="234"/>
      <c r="E136" s="235"/>
      <c r="F136" s="224">
        <f t="shared" si="9"/>
        <v>0</v>
      </c>
      <c r="G136" s="233"/>
    </row>
    <row r="137" spans="1:7" ht="13.5" thickBot="1" x14ac:dyDescent="0.35">
      <c r="A137" s="236"/>
      <c r="B137" s="221"/>
      <c r="C137" s="223"/>
      <c r="D137" s="234"/>
      <c r="E137" s="235"/>
      <c r="F137" s="224">
        <f t="shared" si="9"/>
        <v>0</v>
      </c>
      <c r="G137" s="135">
        <f>SUM(F135:F137)</f>
        <v>0</v>
      </c>
    </row>
    <row r="138" spans="1:7" x14ac:dyDescent="0.25">
      <c r="A138" s="236"/>
      <c r="B138" s="221"/>
      <c r="C138" s="223"/>
      <c r="D138" s="222"/>
      <c r="E138" s="225"/>
      <c r="F138" s="232"/>
      <c r="G138" s="233"/>
    </row>
    <row r="139" spans="1:7" x14ac:dyDescent="0.25">
      <c r="A139" s="236" t="s">
        <v>27</v>
      </c>
      <c r="B139" s="231" t="s">
        <v>128</v>
      </c>
      <c r="C139" s="223"/>
      <c r="D139" s="234"/>
      <c r="E139" s="235"/>
      <c r="F139" s="224">
        <f t="shared" ref="F139:F143" si="10">SUM(E139*D139)</f>
        <v>0</v>
      </c>
      <c r="G139" s="233"/>
    </row>
    <row r="140" spans="1:7" x14ac:dyDescent="0.25">
      <c r="A140" s="236"/>
      <c r="B140" s="221"/>
      <c r="C140" s="223"/>
      <c r="D140" s="234"/>
      <c r="E140" s="235"/>
      <c r="F140" s="224">
        <f t="shared" si="10"/>
        <v>0</v>
      </c>
      <c r="G140" s="233"/>
    </row>
    <row r="141" spans="1:7" ht="13" x14ac:dyDescent="0.3">
      <c r="A141" s="236"/>
      <c r="B141" s="221"/>
      <c r="C141" s="223"/>
      <c r="D141" s="234"/>
      <c r="E141" s="235"/>
      <c r="F141" s="224">
        <f t="shared" si="10"/>
        <v>0</v>
      </c>
      <c r="G141" s="136"/>
    </row>
    <row r="142" spans="1:7" x14ac:dyDescent="0.25">
      <c r="A142" s="236"/>
      <c r="B142" s="221"/>
      <c r="C142" s="223"/>
      <c r="D142" s="234"/>
      <c r="E142" s="235"/>
      <c r="F142" s="224">
        <f t="shared" si="10"/>
        <v>0</v>
      </c>
      <c r="G142" s="233"/>
    </row>
    <row r="143" spans="1:7" ht="13.5" thickBot="1" x14ac:dyDescent="0.35">
      <c r="A143" s="236"/>
      <c r="B143" s="221"/>
      <c r="C143" s="223"/>
      <c r="D143" s="234"/>
      <c r="E143" s="235"/>
      <c r="F143" s="193">
        <f t="shared" si="10"/>
        <v>0</v>
      </c>
      <c r="G143" s="135">
        <f>SUM(F139:F143)</f>
        <v>0</v>
      </c>
    </row>
    <row r="144" spans="1:7" ht="13" x14ac:dyDescent="0.3">
      <c r="A144" s="236"/>
      <c r="B144" s="92" t="s">
        <v>93</v>
      </c>
      <c r="C144" s="93"/>
      <c r="D144" s="93"/>
      <c r="E144" s="94"/>
      <c r="F144" s="232"/>
      <c r="G144" s="233"/>
    </row>
    <row r="145" spans="1:7" ht="43.5" customHeight="1" x14ac:dyDescent="0.25">
      <c r="A145" s="236"/>
      <c r="B145" s="250"/>
      <c r="C145" s="273"/>
      <c r="D145" s="273"/>
      <c r="E145" s="274"/>
      <c r="F145" s="232"/>
      <c r="G145" s="233"/>
    </row>
    <row r="146" spans="1:7" ht="38.25" customHeight="1" x14ac:dyDescent="0.3">
      <c r="A146" s="236"/>
      <c r="B146" s="258"/>
      <c r="C146" s="256"/>
      <c r="D146" s="256"/>
      <c r="E146" s="257"/>
      <c r="F146" s="232"/>
      <c r="G146" s="136"/>
    </row>
    <row r="147" spans="1:7" ht="108" customHeight="1" x14ac:dyDescent="0.25">
      <c r="A147" s="236"/>
      <c r="B147" s="258"/>
      <c r="C147" s="256"/>
      <c r="D147" s="256"/>
      <c r="E147" s="257"/>
      <c r="F147" s="232"/>
      <c r="G147" s="233"/>
    </row>
    <row r="148" spans="1:7" ht="30" customHeight="1" x14ac:dyDescent="0.25">
      <c r="A148" s="236"/>
      <c r="B148" s="258"/>
      <c r="C148" s="256"/>
      <c r="D148" s="256"/>
      <c r="E148" s="257"/>
      <c r="F148" s="232"/>
      <c r="G148" s="233"/>
    </row>
    <row r="149" spans="1:7" ht="30" customHeight="1" x14ac:dyDescent="0.25">
      <c r="A149" s="236"/>
      <c r="B149" s="258"/>
      <c r="C149" s="256"/>
      <c r="D149" s="256"/>
      <c r="E149" s="257"/>
      <c r="F149" s="232"/>
      <c r="G149" s="233"/>
    </row>
    <row r="150" spans="1:7" x14ac:dyDescent="0.25">
      <c r="A150" s="236"/>
      <c r="B150" s="250"/>
      <c r="C150" s="118"/>
      <c r="D150" s="118"/>
      <c r="E150" s="274"/>
      <c r="F150" s="232"/>
      <c r="G150" s="233"/>
    </row>
    <row r="151" spans="1:7" ht="13.5" thickBot="1" x14ac:dyDescent="0.35">
      <c r="A151" s="95"/>
      <c r="B151" s="96"/>
      <c r="C151" s="97"/>
      <c r="D151" s="97"/>
      <c r="E151" s="131" t="s">
        <v>129</v>
      </c>
      <c r="F151" s="132"/>
      <c r="G151" s="132">
        <f>SUM(G105:G150)</f>
        <v>0</v>
      </c>
    </row>
    <row r="152" spans="1:7" ht="13" x14ac:dyDescent="0.3">
      <c r="A152" s="101">
        <v>600</v>
      </c>
      <c r="B152" s="5" t="s">
        <v>130</v>
      </c>
      <c r="C152" s="102"/>
      <c r="D152" s="222"/>
      <c r="E152" s="225"/>
      <c r="F152" s="232"/>
      <c r="G152" s="233"/>
    </row>
    <row r="153" spans="1:7" ht="13" x14ac:dyDescent="0.3">
      <c r="A153" s="82"/>
      <c r="B153" s="5"/>
      <c r="C153" s="223"/>
      <c r="D153" s="222"/>
      <c r="E153" s="225"/>
      <c r="F153" s="232"/>
      <c r="G153" s="233"/>
    </row>
    <row r="154" spans="1:7" x14ac:dyDescent="0.25">
      <c r="A154" s="236">
        <v>610</v>
      </c>
      <c r="B154" s="230" t="s">
        <v>131</v>
      </c>
      <c r="C154" s="223"/>
      <c r="D154" s="234"/>
      <c r="E154" s="235"/>
      <c r="F154" s="224">
        <f t="shared" ref="F154:F156" si="11">SUM(E154*D154)</f>
        <v>0</v>
      </c>
      <c r="G154" s="233"/>
    </row>
    <row r="155" spans="1:7" x14ac:dyDescent="0.25">
      <c r="A155" s="236"/>
      <c r="C155" s="223"/>
      <c r="D155" s="234"/>
      <c r="E155" s="235"/>
      <c r="F155" s="224">
        <f t="shared" si="11"/>
        <v>0</v>
      </c>
      <c r="G155" s="233"/>
    </row>
    <row r="156" spans="1:7" ht="13.5" thickBot="1" x14ac:dyDescent="0.35">
      <c r="A156" s="236"/>
      <c r="C156" s="223"/>
      <c r="D156" s="234"/>
      <c r="E156" s="235"/>
      <c r="F156" s="224">
        <f t="shared" si="11"/>
        <v>0</v>
      </c>
      <c r="G156" s="135">
        <f>SUM(F154:F156)</f>
        <v>0</v>
      </c>
    </row>
    <row r="157" spans="1:7" x14ac:dyDescent="0.25">
      <c r="A157" s="236"/>
      <c r="C157" s="223"/>
      <c r="D157" s="222"/>
      <c r="E157" s="225"/>
      <c r="F157" s="232"/>
      <c r="G157" s="233"/>
    </row>
    <row r="158" spans="1:7" x14ac:dyDescent="0.25">
      <c r="A158" s="236">
        <v>612</v>
      </c>
      <c r="B158" s="230" t="s">
        <v>132</v>
      </c>
      <c r="C158" s="223"/>
      <c r="D158" s="234"/>
      <c r="E158" s="235"/>
      <c r="F158" s="224">
        <f t="shared" ref="F158:F160" si="12">SUM(E158*D158)</f>
        <v>0</v>
      </c>
      <c r="G158" s="233"/>
    </row>
    <row r="159" spans="1:7" x14ac:dyDescent="0.25">
      <c r="A159" s="236"/>
      <c r="C159" s="223"/>
      <c r="D159" s="234"/>
      <c r="E159" s="235"/>
      <c r="F159" s="224">
        <f t="shared" si="12"/>
        <v>0</v>
      </c>
      <c r="G159" s="233"/>
    </row>
    <row r="160" spans="1:7" ht="13.5" thickBot="1" x14ac:dyDescent="0.35">
      <c r="A160" s="236"/>
      <c r="C160" s="223"/>
      <c r="D160" s="234"/>
      <c r="E160" s="235"/>
      <c r="F160" s="224">
        <f t="shared" si="12"/>
        <v>0</v>
      </c>
      <c r="G160" s="135">
        <f>SUM(F158:F160)</f>
        <v>0</v>
      </c>
    </row>
    <row r="161" spans="1:7" x14ac:dyDescent="0.25">
      <c r="A161" s="236"/>
      <c r="C161" s="223"/>
      <c r="D161" s="222"/>
      <c r="E161" s="225"/>
      <c r="F161" s="232"/>
      <c r="G161" s="233"/>
    </row>
    <row r="162" spans="1:7" x14ac:dyDescent="0.25">
      <c r="A162" s="236">
        <v>640</v>
      </c>
      <c r="B162" s="230" t="s">
        <v>133</v>
      </c>
      <c r="C162" s="223"/>
      <c r="D162" s="234"/>
      <c r="E162" s="235"/>
      <c r="F162" s="224">
        <f t="shared" ref="F162:F165" si="13">SUM(E162*D162)</f>
        <v>0</v>
      </c>
      <c r="G162" s="233"/>
    </row>
    <row r="163" spans="1:7" x14ac:dyDescent="0.25">
      <c r="A163" s="236"/>
      <c r="B163" s="230"/>
      <c r="C163" s="223"/>
      <c r="D163" s="234"/>
      <c r="E163" s="235"/>
      <c r="F163" s="224">
        <f t="shared" si="13"/>
        <v>0</v>
      </c>
      <c r="G163" s="233"/>
    </row>
    <row r="164" spans="1:7" x14ac:dyDescent="0.25">
      <c r="A164" s="236"/>
      <c r="C164" s="223"/>
      <c r="D164" s="234"/>
      <c r="E164" s="235"/>
      <c r="F164" s="224">
        <f t="shared" si="13"/>
        <v>0</v>
      </c>
      <c r="G164" s="233"/>
    </row>
    <row r="165" spans="1:7" ht="13.5" thickBot="1" x14ac:dyDescent="0.35">
      <c r="A165" s="236"/>
      <c r="C165" s="223"/>
      <c r="D165" s="234"/>
      <c r="E165" s="235"/>
      <c r="F165" s="224">
        <f t="shared" si="13"/>
        <v>0</v>
      </c>
      <c r="G165" s="135">
        <f>SUM(F162:F165)</f>
        <v>0</v>
      </c>
    </row>
    <row r="166" spans="1:7" x14ac:dyDescent="0.25">
      <c r="A166" s="236"/>
      <c r="C166" s="223"/>
      <c r="D166" s="222"/>
      <c r="E166" s="225"/>
      <c r="F166" s="232"/>
      <c r="G166" s="233"/>
    </row>
    <row r="167" spans="1:7" x14ac:dyDescent="0.25">
      <c r="A167" s="236">
        <v>641</v>
      </c>
      <c r="B167" s="230" t="s">
        <v>134</v>
      </c>
      <c r="C167" s="223"/>
      <c r="D167" s="234"/>
      <c r="E167" s="235"/>
      <c r="F167" s="224">
        <f t="shared" ref="F167:F170" si="14">SUM(E167*D167)</f>
        <v>0</v>
      </c>
      <c r="G167" s="233"/>
    </row>
    <row r="168" spans="1:7" x14ac:dyDescent="0.25">
      <c r="A168" s="236"/>
      <c r="C168" s="223"/>
      <c r="D168" s="234"/>
      <c r="E168" s="235"/>
      <c r="F168" s="224">
        <f t="shared" si="14"/>
        <v>0</v>
      </c>
      <c r="G168" s="233"/>
    </row>
    <row r="169" spans="1:7" x14ac:dyDescent="0.25">
      <c r="A169" s="236"/>
      <c r="C169" s="223"/>
      <c r="D169" s="234"/>
      <c r="E169" s="235"/>
      <c r="F169" s="224">
        <f t="shared" si="14"/>
        <v>0</v>
      </c>
      <c r="G169" s="233"/>
    </row>
    <row r="170" spans="1:7" ht="13.5" thickBot="1" x14ac:dyDescent="0.35">
      <c r="A170" s="236"/>
      <c r="C170" s="223"/>
      <c r="D170" s="234"/>
      <c r="E170" s="235"/>
      <c r="F170" s="224">
        <f t="shared" si="14"/>
        <v>0</v>
      </c>
      <c r="G170" s="135">
        <f>SUM(F167:F170)</f>
        <v>0</v>
      </c>
    </row>
    <row r="171" spans="1:7" x14ac:dyDescent="0.25">
      <c r="A171" s="236"/>
      <c r="C171" s="223"/>
      <c r="D171" s="222"/>
      <c r="E171" s="225"/>
      <c r="F171" s="232"/>
      <c r="G171" s="233"/>
    </row>
    <row r="172" spans="1:7" x14ac:dyDescent="0.25">
      <c r="A172" s="236">
        <v>650</v>
      </c>
      <c r="B172" s="231" t="s">
        <v>135</v>
      </c>
      <c r="C172" s="223"/>
      <c r="D172" s="228"/>
      <c r="E172" s="226"/>
      <c r="F172" s="227">
        <f t="shared" ref="F172:F175" si="15">SUM(E172*D172)</f>
        <v>0</v>
      </c>
      <c r="G172" s="233"/>
    </row>
    <row r="173" spans="1:7" x14ac:dyDescent="0.25">
      <c r="A173" s="236"/>
      <c r="C173" s="223"/>
      <c r="D173" s="234"/>
      <c r="E173" s="235"/>
      <c r="F173" s="224">
        <f t="shared" si="15"/>
        <v>0</v>
      </c>
      <c r="G173" s="233"/>
    </row>
    <row r="174" spans="1:7" x14ac:dyDescent="0.25">
      <c r="A174" s="236"/>
      <c r="C174" s="223"/>
      <c r="D174" s="234"/>
      <c r="E174" s="235"/>
      <c r="F174" s="224">
        <f t="shared" si="15"/>
        <v>0</v>
      </c>
      <c r="G174" s="233"/>
    </row>
    <row r="175" spans="1:7" ht="13.5" thickBot="1" x14ac:dyDescent="0.35">
      <c r="A175" s="236"/>
      <c r="C175" s="223"/>
      <c r="D175" s="234"/>
      <c r="E175" s="235"/>
      <c r="F175" s="224">
        <f t="shared" si="15"/>
        <v>0</v>
      </c>
      <c r="G175" s="135">
        <f>SUM(F172:F175)</f>
        <v>0</v>
      </c>
    </row>
    <row r="176" spans="1:7" x14ac:dyDescent="0.25">
      <c r="A176" s="236"/>
      <c r="C176" s="223"/>
      <c r="D176" s="222"/>
      <c r="E176" s="225"/>
      <c r="F176" s="232"/>
      <c r="G176" s="233"/>
    </row>
    <row r="177" spans="1:7" x14ac:dyDescent="0.25">
      <c r="A177" s="236">
        <v>651</v>
      </c>
      <c r="B177" s="231" t="s">
        <v>159</v>
      </c>
      <c r="C177" s="223"/>
      <c r="D177" s="234"/>
      <c r="E177" s="235"/>
      <c r="F177" s="224">
        <f>SUM(E177*D177)</f>
        <v>0</v>
      </c>
      <c r="G177" s="233"/>
    </row>
    <row r="178" spans="1:7" x14ac:dyDescent="0.25">
      <c r="A178" s="236"/>
      <c r="B178" s="229" t="s">
        <v>136</v>
      </c>
      <c r="C178" s="223"/>
      <c r="D178" s="234"/>
      <c r="E178" s="235"/>
      <c r="F178" s="224">
        <f>SUM(E178*D178)</f>
        <v>0</v>
      </c>
      <c r="G178" s="233"/>
    </row>
    <row r="179" spans="1:7" ht="13.5" thickBot="1" x14ac:dyDescent="0.35">
      <c r="A179" s="236"/>
      <c r="C179" s="223"/>
      <c r="D179" s="234"/>
      <c r="E179" s="235"/>
      <c r="F179" s="224">
        <f t="shared" ref="F179" si="16">SUM(E179*D179)</f>
        <v>0</v>
      </c>
      <c r="G179" s="135">
        <f>SUM(F177:F179)</f>
        <v>0</v>
      </c>
    </row>
    <row r="180" spans="1:7" x14ac:dyDescent="0.25">
      <c r="A180" s="236"/>
      <c r="C180" s="223"/>
      <c r="D180" s="222"/>
      <c r="E180" s="225"/>
      <c r="F180" s="232"/>
      <c r="G180" s="233"/>
    </row>
    <row r="181" spans="1:7" x14ac:dyDescent="0.25">
      <c r="A181" s="236">
        <v>652</v>
      </c>
      <c r="B181" s="230" t="s">
        <v>137</v>
      </c>
      <c r="C181" s="223"/>
      <c r="D181" s="234"/>
      <c r="E181" s="235"/>
      <c r="F181" s="224">
        <f>SUM(E181*D181)</f>
        <v>0</v>
      </c>
      <c r="G181" s="233"/>
    </row>
    <row r="182" spans="1:7" x14ac:dyDescent="0.25">
      <c r="A182" s="236"/>
      <c r="B182" s="229" t="s">
        <v>194</v>
      </c>
      <c r="C182" s="223"/>
      <c r="D182" s="234"/>
      <c r="E182" s="235"/>
      <c r="F182" s="224">
        <f>SUM(E182*D182)</f>
        <v>0</v>
      </c>
      <c r="G182" s="233"/>
    </row>
    <row r="183" spans="1:7" ht="13.5" thickBot="1" x14ac:dyDescent="0.35">
      <c r="A183" s="236"/>
      <c r="C183" s="223"/>
      <c r="D183" s="234"/>
      <c r="E183" s="235"/>
      <c r="F183" s="224">
        <f t="shared" ref="F183" si="17">SUM(E183*D183)</f>
        <v>0</v>
      </c>
      <c r="G183" s="135">
        <f>SUM(F181:F183)</f>
        <v>0</v>
      </c>
    </row>
    <row r="184" spans="1:7" x14ac:dyDescent="0.25">
      <c r="A184" s="236"/>
      <c r="C184" s="223"/>
      <c r="D184" s="222"/>
      <c r="E184" s="225"/>
      <c r="F184" s="232"/>
      <c r="G184" s="233"/>
    </row>
    <row r="185" spans="1:7" x14ac:dyDescent="0.25">
      <c r="A185" s="236">
        <v>653</v>
      </c>
      <c r="B185" s="230" t="s">
        <v>138</v>
      </c>
      <c r="C185" s="223"/>
      <c r="D185" s="234"/>
      <c r="E185" s="235"/>
      <c r="F185" s="224"/>
      <c r="G185" s="233"/>
    </row>
    <row r="186" spans="1:7" x14ac:dyDescent="0.25">
      <c r="A186" s="236"/>
      <c r="B186" s="229" t="s">
        <v>195</v>
      </c>
      <c r="C186" s="223"/>
      <c r="D186" s="234"/>
      <c r="E186" s="235"/>
      <c r="F186" s="224">
        <f t="shared" ref="F186:F188" si="18">SUM(E186*D186)</f>
        <v>0</v>
      </c>
      <c r="G186" s="233"/>
    </row>
    <row r="187" spans="1:7" x14ac:dyDescent="0.25">
      <c r="A187" s="236"/>
      <c r="C187" s="223"/>
      <c r="D187" s="234"/>
      <c r="E187" s="235"/>
      <c r="F187" s="224">
        <f t="shared" si="18"/>
        <v>0</v>
      </c>
      <c r="G187" s="233"/>
    </row>
    <row r="188" spans="1:7" ht="13.5" thickBot="1" x14ac:dyDescent="0.35">
      <c r="A188" s="236"/>
      <c r="C188" s="223"/>
      <c r="D188" s="234"/>
      <c r="E188" s="235"/>
      <c r="F188" s="224">
        <f t="shared" si="18"/>
        <v>0</v>
      </c>
      <c r="G188" s="135">
        <f>SUM(F185:F188)</f>
        <v>0</v>
      </c>
    </row>
    <row r="189" spans="1:7" ht="13" thickBot="1" x14ac:dyDescent="0.3">
      <c r="A189" s="236"/>
      <c r="C189" s="223"/>
      <c r="D189" s="222"/>
      <c r="E189" s="225"/>
      <c r="F189" s="113"/>
      <c r="G189" s="114"/>
    </row>
    <row r="190" spans="1:7" ht="13" x14ac:dyDescent="0.3">
      <c r="A190" s="236"/>
      <c r="B190" s="92" t="s">
        <v>93</v>
      </c>
      <c r="C190" s="93"/>
      <c r="D190" s="93"/>
      <c r="E190" s="94"/>
      <c r="F190" s="232"/>
      <c r="G190" s="233"/>
    </row>
    <row r="191" spans="1:7" ht="51.9" customHeight="1" x14ac:dyDescent="0.25">
      <c r="A191" s="236"/>
      <c r="B191" s="287" t="s">
        <v>209</v>
      </c>
      <c r="C191" s="288"/>
      <c r="D191" s="288"/>
      <c r="E191" s="289"/>
      <c r="F191" s="232"/>
      <c r="G191" s="233"/>
    </row>
    <row r="192" spans="1:7" ht="36" customHeight="1" x14ac:dyDescent="0.25">
      <c r="A192" s="236"/>
      <c r="B192" s="290"/>
      <c r="C192" s="281"/>
      <c r="D192" s="281"/>
      <c r="E192" s="282"/>
      <c r="F192" s="232"/>
      <c r="G192" s="233"/>
    </row>
    <row r="193" spans="1:7" ht="79.5" customHeight="1" x14ac:dyDescent="0.25">
      <c r="A193" s="236"/>
      <c r="B193" s="270"/>
      <c r="C193" s="281"/>
      <c r="D193" s="281"/>
      <c r="E193" s="282"/>
      <c r="F193" s="232"/>
      <c r="G193" s="233"/>
    </row>
    <row r="194" spans="1:7" ht="55.5" customHeight="1" x14ac:dyDescent="0.25">
      <c r="A194" s="236"/>
      <c r="B194" s="270"/>
      <c r="C194" s="281"/>
      <c r="D194" s="281"/>
      <c r="E194" s="282"/>
      <c r="F194" s="232"/>
      <c r="G194" s="233"/>
    </row>
    <row r="195" spans="1:7" ht="55.5" customHeight="1" x14ac:dyDescent="0.25">
      <c r="A195" s="236"/>
      <c r="B195" s="270"/>
      <c r="C195" s="281"/>
      <c r="D195" s="281"/>
      <c r="E195" s="282"/>
      <c r="F195" s="232"/>
      <c r="G195" s="233"/>
    </row>
    <row r="196" spans="1:7" ht="60.75" customHeight="1" x14ac:dyDescent="0.25">
      <c r="A196" s="236"/>
      <c r="B196" s="270"/>
      <c r="C196" s="281"/>
      <c r="D196" s="281"/>
      <c r="E196" s="282"/>
      <c r="F196" s="232"/>
      <c r="G196" s="233"/>
    </row>
    <row r="197" spans="1:7" ht="26.25" customHeight="1" x14ac:dyDescent="0.25">
      <c r="A197" s="236"/>
      <c r="B197" s="270"/>
      <c r="C197" s="281"/>
      <c r="D197" s="281"/>
      <c r="E197" s="282"/>
      <c r="F197" s="232"/>
      <c r="G197" s="233"/>
    </row>
    <row r="198" spans="1:7" ht="38.25" customHeight="1" thickBot="1" x14ac:dyDescent="0.3">
      <c r="A198" s="236"/>
      <c r="B198" s="253"/>
      <c r="C198" s="283"/>
      <c r="D198" s="283"/>
      <c r="E198" s="252"/>
      <c r="F198" s="232"/>
      <c r="G198" s="233"/>
    </row>
    <row r="199" spans="1:7" ht="13.5" thickBot="1" x14ac:dyDescent="0.35">
      <c r="A199" s="95"/>
      <c r="B199" s="137"/>
      <c r="C199" s="138"/>
      <c r="D199" s="139"/>
      <c r="E199" s="140" t="s">
        <v>139</v>
      </c>
      <c r="F199" s="99"/>
      <c r="G199" s="99">
        <f>SUM(G152:G198)</f>
        <v>0</v>
      </c>
    </row>
    <row r="200" spans="1:7" ht="13" x14ac:dyDescent="0.3">
      <c r="A200" s="101">
        <v>800</v>
      </c>
      <c r="B200" s="141" t="s">
        <v>140</v>
      </c>
      <c r="C200" s="102"/>
      <c r="D200" s="102"/>
      <c r="E200" s="142"/>
      <c r="F200" s="104"/>
      <c r="G200" s="233"/>
    </row>
    <row r="201" spans="1:7" x14ac:dyDescent="0.25">
      <c r="A201" s="236"/>
      <c r="C201" s="223"/>
      <c r="D201" s="223"/>
      <c r="E201" s="213"/>
      <c r="F201" s="232"/>
      <c r="G201" s="233"/>
    </row>
    <row r="202" spans="1:7" x14ac:dyDescent="0.25">
      <c r="A202" s="236">
        <v>810</v>
      </c>
      <c r="B202" s="230" t="s">
        <v>141</v>
      </c>
      <c r="C202" s="223"/>
      <c r="D202" s="219"/>
      <c r="E202" s="220"/>
      <c r="F202" s="224">
        <f t="shared" ref="F202:F205" si="19">SUM(E202*D202)</f>
        <v>0</v>
      </c>
      <c r="G202" s="233"/>
    </row>
    <row r="203" spans="1:7" x14ac:dyDescent="0.25">
      <c r="A203" s="236"/>
      <c r="C203" s="223"/>
      <c r="D203" s="219"/>
      <c r="E203" s="220"/>
      <c r="F203" s="224">
        <f t="shared" si="19"/>
        <v>0</v>
      </c>
      <c r="G203" s="233"/>
    </row>
    <row r="204" spans="1:7" x14ac:dyDescent="0.25">
      <c r="A204" s="236"/>
      <c r="C204" s="223"/>
      <c r="D204" s="219"/>
      <c r="E204" s="220"/>
      <c r="F204" s="224">
        <f t="shared" si="19"/>
        <v>0</v>
      </c>
      <c r="G204" s="233"/>
    </row>
    <row r="205" spans="1:7" ht="13.5" thickBot="1" x14ac:dyDescent="0.35">
      <c r="A205" s="236"/>
      <c r="C205" s="223"/>
      <c r="D205" s="219"/>
      <c r="E205" s="220"/>
      <c r="F205" s="224">
        <f t="shared" si="19"/>
        <v>0</v>
      </c>
      <c r="G205" s="135">
        <f>SUM(F202:F205)</f>
        <v>0</v>
      </c>
    </row>
    <row r="206" spans="1:7" x14ac:dyDescent="0.25">
      <c r="A206" s="236"/>
      <c r="C206" s="223"/>
      <c r="D206" s="223"/>
      <c r="E206" s="213"/>
      <c r="F206" s="232"/>
      <c r="G206" s="233"/>
    </row>
    <row r="207" spans="1:7" x14ac:dyDescent="0.25">
      <c r="A207" s="236">
        <v>890</v>
      </c>
      <c r="B207" s="230" t="s">
        <v>142</v>
      </c>
      <c r="C207" s="223"/>
      <c r="D207" s="219"/>
      <c r="E207" s="220"/>
      <c r="F207" s="224">
        <f t="shared" ref="F207:F210" si="20">SUM(E207*D207)</f>
        <v>0</v>
      </c>
      <c r="G207" s="233"/>
    </row>
    <row r="208" spans="1:7" x14ac:dyDescent="0.25">
      <c r="A208" s="236"/>
      <c r="C208" s="223"/>
      <c r="D208" s="219"/>
      <c r="E208" s="220"/>
      <c r="F208" s="224">
        <f t="shared" si="20"/>
        <v>0</v>
      </c>
      <c r="G208" s="233"/>
    </row>
    <row r="209" spans="1:7" x14ac:dyDescent="0.25">
      <c r="A209" s="236"/>
      <c r="C209" s="223"/>
      <c r="D209" s="219"/>
      <c r="E209" s="220"/>
      <c r="F209" s="224">
        <f t="shared" si="20"/>
        <v>0</v>
      </c>
      <c r="G209" s="233"/>
    </row>
    <row r="210" spans="1:7" ht="13.5" thickBot="1" x14ac:dyDescent="0.35">
      <c r="A210" s="236"/>
      <c r="C210" s="223"/>
      <c r="D210" s="219"/>
      <c r="E210" s="220"/>
      <c r="F210" s="224">
        <f t="shared" si="20"/>
        <v>0</v>
      </c>
      <c r="G210" s="135">
        <f>SUM(F207:F210)</f>
        <v>0</v>
      </c>
    </row>
    <row r="211" spans="1:7" x14ac:dyDescent="0.25">
      <c r="A211" s="236"/>
      <c r="C211" s="223"/>
      <c r="D211" s="223"/>
      <c r="E211" s="213"/>
      <c r="F211" s="232"/>
      <c r="G211" s="233"/>
    </row>
    <row r="212" spans="1:7" x14ac:dyDescent="0.25">
      <c r="A212" s="236" t="s">
        <v>143</v>
      </c>
      <c r="B212" s="231" t="s">
        <v>128</v>
      </c>
      <c r="C212" s="223"/>
      <c r="D212" s="219"/>
      <c r="E212" s="220"/>
      <c r="F212" s="224">
        <f t="shared" ref="F212:F215" si="21">SUM(E212*D212)</f>
        <v>0</v>
      </c>
      <c r="G212" s="233"/>
    </row>
    <row r="213" spans="1:7" x14ac:dyDescent="0.25">
      <c r="A213" s="236"/>
      <c r="C213" s="223"/>
      <c r="D213" s="219"/>
      <c r="E213" s="220"/>
      <c r="F213" s="224">
        <f t="shared" si="21"/>
        <v>0</v>
      </c>
      <c r="G213" s="233"/>
    </row>
    <row r="214" spans="1:7" x14ac:dyDescent="0.25">
      <c r="A214" s="236"/>
      <c r="B214" s="245" t="s">
        <v>210</v>
      </c>
      <c r="C214" s="223">
        <v>1</v>
      </c>
      <c r="D214" s="219">
        <v>2</v>
      </c>
      <c r="E214" s="220">
        <v>1250</v>
      </c>
      <c r="F214" s="224">
        <f t="shared" si="21"/>
        <v>2500</v>
      </c>
      <c r="G214" s="233"/>
    </row>
    <row r="215" spans="1:7" ht="13.5" thickBot="1" x14ac:dyDescent="0.35">
      <c r="A215" s="236"/>
      <c r="C215" s="223"/>
      <c r="D215" s="219"/>
      <c r="E215" s="220"/>
      <c r="F215" s="224">
        <f t="shared" si="21"/>
        <v>0</v>
      </c>
      <c r="G215" s="135">
        <f>SUM(F212:F215)</f>
        <v>2500</v>
      </c>
    </row>
    <row r="216" spans="1:7" x14ac:dyDescent="0.25">
      <c r="A216" s="236"/>
      <c r="C216" s="223"/>
      <c r="D216" s="223"/>
      <c r="E216" s="213"/>
      <c r="F216" s="232"/>
      <c r="G216" s="233"/>
    </row>
    <row r="217" spans="1:7" ht="13" thickBot="1" x14ac:dyDescent="0.3">
      <c r="A217" s="236"/>
      <c r="C217" s="111"/>
      <c r="D217" s="223"/>
      <c r="E217" s="213"/>
      <c r="F217" s="113"/>
      <c r="G217" s="114"/>
    </row>
    <row r="218" spans="1:7" ht="13" x14ac:dyDescent="0.3">
      <c r="A218" s="236"/>
      <c r="B218" s="143" t="s">
        <v>93</v>
      </c>
      <c r="C218" s="144"/>
      <c r="D218" s="144"/>
      <c r="E218" s="145"/>
      <c r="F218" s="232"/>
      <c r="G218" s="233"/>
    </row>
    <row r="219" spans="1:7" ht="43.5" customHeight="1" x14ac:dyDescent="0.25">
      <c r="A219" s="236"/>
      <c r="B219" s="278" t="s">
        <v>217</v>
      </c>
      <c r="C219" s="279"/>
      <c r="D219" s="279"/>
      <c r="E219" s="280"/>
      <c r="F219" s="232"/>
      <c r="G219" s="233"/>
    </row>
    <row r="220" spans="1:7" ht="43.5" customHeight="1" x14ac:dyDescent="0.25">
      <c r="A220" s="236"/>
      <c r="B220" s="270"/>
      <c r="C220" s="279"/>
      <c r="D220" s="279"/>
      <c r="E220" s="280"/>
      <c r="F220" s="232"/>
      <c r="G220" s="233"/>
    </row>
    <row r="221" spans="1:7" ht="13.5" customHeight="1" x14ac:dyDescent="0.25">
      <c r="A221" s="236"/>
      <c r="B221" s="253"/>
      <c r="C221" s="283"/>
      <c r="D221" s="283"/>
      <c r="E221" s="252"/>
      <c r="F221" s="232"/>
      <c r="G221" s="233"/>
    </row>
    <row r="222" spans="1:7" ht="13" thickBot="1" x14ac:dyDescent="0.3">
      <c r="A222" s="236"/>
      <c r="B222" s="250"/>
      <c r="C222" s="118"/>
      <c r="D222" s="118"/>
      <c r="E222" s="274"/>
      <c r="F222" s="232"/>
      <c r="G222" s="233"/>
    </row>
    <row r="223" spans="1:7" ht="13.5" thickBot="1" x14ac:dyDescent="0.35">
      <c r="A223" s="236"/>
      <c r="B223" s="146"/>
      <c r="C223" s="110"/>
      <c r="D223" s="110"/>
      <c r="E223" s="98" t="s">
        <v>144</v>
      </c>
      <c r="F223" s="99"/>
      <c r="G223" s="99">
        <f>SUM(G200:G222)</f>
        <v>2500</v>
      </c>
    </row>
    <row r="224" spans="1:7" ht="13.5" thickBot="1" x14ac:dyDescent="0.35">
      <c r="A224" s="148" t="s">
        <v>145</v>
      </c>
      <c r="B224" s="149"/>
      <c r="C224" s="149"/>
      <c r="D224" s="149"/>
      <c r="E224" s="151"/>
      <c r="F224" s="152"/>
      <c r="G224" s="152"/>
    </row>
    <row r="225" spans="1:7" ht="13.5" thickBot="1" x14ac:dyDescent="0.35">
      <c r="A225" s="153" t="s">
        <v>160</v>
      </c>
      <c r="B225" s="154"/>
      <c r="C225" s="155"/>
      <c r="D225" s="154"/>
      <c r="E225" s="157"/>
      <c r="F225" s="158"/>
      <c r="G225" s="159">
        <f>IF(C225=0,0,(G224-(G224/(1+C225))))</f>
        <v>0</v>
      </c>
    </row>
    <row r="226" spans="1:7" ht="13.5" thickBot="1" x14ac:dyDescent="0.35">
      <c r="A226" s="101">
        <v>700</v>
      </c>
      <c r="B226" s="124" t="s">
        <v>147</v>
      </c>
      <c r="C226" s="125"/>
      <c r="D226" s="102"/>
      <c r="E226" s="160"/>
      <c r="F226" s="177"/>
      <c r="G226" s="233"/>
    </row>
    <row r="227" spans="1:7" x14ac:dyDescent="0.25">
      <c r="A227" s="236"/>
      <c r="C227" s="127"/>
      <c r="D227" s="223"/>
      <c r="E227" s="161"/>
      <c r="F227" s="232"/>
      <c r="G227" s="233"/>
    </row>
    <row r="228" spans="1:7" x14ac:dyDescent="0.25">
      <c r="A228" s="236">
        <v>700</v>
      </c>
      <c r="B228" s="230" t="s">
        <v>148</v>
      </c>
      <c r="C228" s="127"/>
      <c r="D228" s="219"/>
      <c r="E228" s="162"/>
      <c r="F228" s="224">
        <f>SUM(E228*D228)</f>
        <v>0</v>
      </c>
      <c r="G228" s="233"/>
    </row>
    <row r="229" spans="1:7" x14ac:dyDescent="0.25">
      <c r="A229" s="236"/>
      <c r="C229" s="127"/>
      <c r="D229" s="223"/>
      <c r="E229" s="161"/>
      <c r="F229" s="232"/>
      <c r="G229" s="233"/>
    </row>
    <row r="230" spans="1:7" x14ac:dyDescent="0.25">
      <c r="A230" s="236">
        <v>730</v>
      </c>
      <c r="B230" s="230" t="s">
        <v>150</v>
      </c>
      <c r="C230" s="127"/>
      <c r="D230" s="219"/>
      <c r="E230" s="162"/>
      <c r="F230" s="224">
        <f>SUM(E230*D230)</f>
        <v>0</v>
      </c>
      <c r="G230" s="233"/>
    </row>
    <row r="231" spans="1:7" ht="13" thickBot="1" x14ac:dyDescent="0.3">
      <c r="A231" s="236"/>
      <c r="B231" s="168"/>
      <c r="C231" s="96"/>
      <c r="D231" s="111"/>
      <c r="E231" s="178"/>
      <c r="F231" s="232"/>
      <c r="G231" s="233"/>
    </row>
    <row r="232" spans="1:7" ht="13" x14ac:dyDescent="0.3">
      <c r="A232" s="236"/>
      <c r="B232" s="284" t="s">
        <v>93</v>
      </c>
      <c r="C232" s="285"/>
      <c r="D232" s="285"/>
      <c r="E232" s="286"/>
      <c r="F232" s="232"/>
      <c r="G232" s="233"/>
    </row>
    <row r="233" spans="1:7" x14ac:dyDescent="0.25">
      <c r="A233" s="236"/>
      <c r="B233" s="265"/>
      <c r="C233" s="266"/>
      <c r="D233" s="266"/>
      <c r="E233" s="248"/>
      <c r="F233" s="232"/>
      <c r="G233" s="233"/>
    </row>
    <row r="234" spans="1:7" x14ac:dyDescent="0.25">
      <c r="A234" s="236"/>
      <c r="B234" s="249"/>
      <c r="C234" s="266"/>
      <c r="D234" s="266"/>
      <c r="E234" s="248"/>
      <c r="F234" s="232"/>
      <c r="G234" s="233"/>
    </row>
    <row r="235" spans="1:7" x14ac:dyDescent="0.25">
      <c r="A235" s="236"/>
      <c r="B235" s="249"/>
      <c r="C235" s="266"/>
      <c r="D235" s="266"/>
      <c r="E235" s="248"/>
      <c r="F235" s="232"/>
      <c r="G235" s="233"/>
    </row>
    <row r="236" spans="1:7" x14ac:dyDescent="0.25">
      <c r="A236" s="236"/>
      <c r="B236" s="249"/>
      <c r="C236" s="266"/>
      <c r="D236" s="266"/>
      <c r="E236" s="248"/>
      <c r="F236" s="232"/>
      <c r="G236" s="233"/>
    </row>
    <row r="237" spans="1:7" ht="13.5" thickBot="1" x14ac:dyDescent="0.35">
      <c r="A237" s="236"/>
      <c r="B237" s="267"/>
      <c r="C237" s="268"/>
      <c r="D237" s="268"/>
      <c r="E237" s="269"/>
      <c r="F237" s="232"/>
      <c r="G237" s="135"/>
    </row>
    <row r="238" spans="1:7" ht="13.5" thickBot="1" x14ac:dyDescent="0.35">
      <c r="A238" s="95"/>
      <c r="B238" s="110"/>
      <c r="C238" s="96"/>
      <c r="D238" s="111"/>
      <c r="E238" s="179" t="s">
        <v>161</v>
      </c>
      <c r="F238" s="170"/>
      <c r="G238" s="180">
        <f>SUM(F228:F230)</f>
        <v>0</v>
      </c>
    </row>
    <row r="239" spans="1:7" x14ac:dyDescent="0.25">
      <c r="A239" s="236" t="s">
        <v>45</v>
      </c>
      <c r="B239" s="230"/>
      <c r="C239" s="127"/>
      <c r="D239" s="223"/>
      <c r="E239" s="161"/>
      <c r="F239" s="232"/>
      <c r="G239" s="233"/>
    </row>
    <row r="240" spans="1:7" x14ac:dyDescent="0.25">
      <c r="A240" s="236">
        <v>900</v>
      </c>
      <c r="B240" s="230" t="s">
        <v>162</v>
      </c>
      <c r="C240" s="127"/>
      <c r="D240" s="219"/>
      <c r="E240" s="162"/>
      <c r="F240" s="224">
        <f t="shared" ref="F240:F243" si="22">SUM(E240*D240)</f>
        <v>0</v>
      </c>
      <c r="G240" s="233"/>
    </row>
    <row r="241" spans="1:7" x14ac:dyDescent="0.25">
      <c r="A241" s="236">
        <v>971</v>
      </c>
      <c r="B241" s="229" t="s">
        <v>163</v>
      </c>
      <c r="C241" s="127"/>
      <c r="D241" s="219"/>
      <c r="E241" s="162"/>
      <c r="F241" s="224">
        <f t="shared" si="22"/>
        <v>0</v>
      </c>
      <c r="G241" s="233"/>
    </row>
    <row r="242" spans="1:7" x14ac:dyDescent="0.25">
      <c r="A242" s="236">
        <v>972</v>
      </c>
      <c r="B242" s="229" t="s">
        <v>164</v>
      </c>
      <c r="C242" s="127"/>
      <c r="D242" s="219"/>
      <c r="E242" s="162"/>
      <c r="F242" s="224">
        <f t="shared" si="22"/>
        <v>0</v>
      </c>
      <c r="G242" s="233"/>
    </row>
    <row r="243" spans="1:7" ht="13" thickBot="1" x14ac:dyDescent="0.3">
      <c r="A243" s="236">
        <v>973</v>
      </c>
      <c r="B243" s="110" t="s">
        <v>165</v>
      </c>
      <c r="C243" s="127"/>
      <c r="D243" s="219"/>
      <c r="E243" s="162"/>
      <c r="F243" s="224">
        <f t="shared" si="22"/>
        <v>0</v>
      </c>
      <c r="G243" s="233"/>
    </row>
    <row r="244" spans="1:7" ht="13.5" thickBot="1" x14ac:dyDescent="0.35">
      <c r="A244" s="236"/>
      <c r="B244" s="181"/>
      <c r="C244" s="222"/>
      <c r="D244" s="222"/>
      <c r="E244" s="161"/>
      <c r="F244" s="232"/>
      <c r="G244" s="136"/>
    </row>
    <row r="245" spans="1:7" ht="13" x14ac:dyDescent="0.3">
      <c r="A245" s="236"/>
      <c r="B245" s="115" t="s">
        <v>93</v>
      </c>
      <c r="C245" s="116"/>
      <c r="D245" s="116"/>
      <c r="E245" s="117"/>
      <c r="F245" s="232"/>
      <c r="G245" s="233"/>
    </row>
    <row r="246" spans="1:7" ht="34.5" customHeight="1" x14ac:dyDescent="0.25">
      <c r="A246" s="236"/>
      <c r="B246" s="250"/>
      <c r="C246" s="283"/>
      <c r="D246" s="283"/>
      <c r="E246" s="252"/>
      <c r="F246" s="232"/>
      <c r="G246" s="233"/>
    </row>
    <row r="247" spans="1:7" x14ac:dyDescent="0.25">
      <c r="A247" s="236"/>
      <c r="B247" s="253"/>
      <c r="C247" s="283"/>
      <c r="D247" s="283"/>
      <c r="E247" s="252"/>
      <c r="F247" s="232"/>
      <c r="G247" s="233"/>
    </row>
    <row r="248" spans="1:7" ht="13" thickBot="1" x14ac:dyDescent="0.3">
      <c r="A248" s="236"/>
      <c r="B248" s="253"/>
      <c r="C248" s="283"/>
      <c r="D248" s="283"/>
      <c r="E248" s="252"/>
      <c r="F248" s="232"/>
      <c r="G248" s="233"/>
    </row>
    <row r="249" spans="1:7" ht="13.5" thickBot="1" x14ac:dyDescent="0.35">
      <c r="A249" s="95"/>
      <c r="B249" s="110"/>
      <c r="C249" s="110"/>
      <c r="D249" s="110"/>
      <c r="E249" s="119" t="s">
        <v>155</v>
      </c>
      <c r="F249" s="99"/>
      <c r="G249" s="99">
        <f>SUM(F240:F243)</f>
        <v>0</v>
      </c>
    </row>
    <row r="250" spans="1:7" ht="13.5" thickBot="1" x14ac:dyDescent="0.35">
      <c r="A250" s="173"/>
      <c r="B250" s="173"/>
      <c r="C250" s="173"/>
      <c r="D250" s="173"/>
      <c r="E250" s="174" t="s">
        <v>156</v>
      </c>
      <c r="F250" s="175"/>
      <c r="G250" s="175">
        <v>22000</v>
      </c>
    </row>
    <row r="251" spans="1:7" ht="13" thickTop="1" x14ac:dyDescent="0.25"/>
  </sheetData>
  <sheetProtection sheet="1" objects="1" scenarios="1" selectLockedCells="1" selectUnlockedCells="1"/>
  <pageMargins left="0.5" right="0.5" top="0.5" bottom="0.5" header="0" footer="0.25"/>
  <pageSetup scale="89" orientation="portrait" r:id="rId1"/>
  <headerFooter alignWithMargins="0">
    <oddHeader>&amp;CNevada Department of Education
&amp;K04+000Support Services</oddHeader>
    <oddFooter>&amp;CPage &amp;P of &amp;N</oddFooter>
  </headerFooter>
  <rowBreaks count="4" manualBreakCount="4">
    <brk id="67" max="16383" man="1"/>
    <brk id="104" max="16383" man="1"/>
    <brk id="151" max="16383" man="1"/>
    <brk id="19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0A3FA6E95EEBA44B8D1F74A3C611449" ma:contentTypeVersion="9" ma:contentTypeDescription="Create a new document." ma:contentTypeScope="" ma:versionID="326b0ab35e9f4a256416e871421efa2a">
  <xsd:schema xmlns:xsd="http://www.w3.org/2001/XMLSchema" xmlns:xs="http://www.w3.org/2001/XMLSchema" xmlns:p="http://schemas.microsoft.com/office/2006/metadata/properties" xmlns:ns3="1bbbcba3-8c99-46a0-ba24-0ee85a578168" xmlns:ns4="bead20ff-3502-4908-a3b0-94f5417f8b87" targetNamespace="http://schemas.microsoft.com/office/2006/metadata/properties" ma:root="true" ma:fieldsID="1055fbfd527232ded9ffc7d5b4999f1e" ns3:_="" ns4:_="">
    <xsd:import namespace="1bbbcba3-8c99-46a0-ba24-0ee85a578168"/>
    <xsd:import namespace="bead20ff-3502-4908-a3b0-94f5417f8b8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bbcba3-8c99-46a0-ba24-0ee85a5781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ad20ff-3502-4908-a3b0-94f5417f8b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DBDB14-5793-43B5-96C4-DC03192B2A85}">
  <ds:schemaRefs>
    <ds:schemaRef ds:uri="http://schemas.microsoft.com/sharepoint/v3/contenttype/forms"/>
  </ds:schemaRefs>
</ds:datastoreItem>
</file>

<file path=customXml/itemProps2.xml><?xml version="1.0" encoding="utf-8"?>
<ds:datastoreItem xmlns:ds="http://schemas.openxmlformats.org/officeDocument/2006/customXml" ds:itemID="{44D0E1EB-A904-4177-9777-A4A37148429F}">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1bbbcba3-8c99-46a0-ba24-0ee85a578168"/>
    <ds:schemaRef ds:uri="http://purl.org/dc/terms/"/>
    <ds:schemaRef ds:uri="http://schemas.openxmlformats.org/package/2006/metadata/core-properties"/>
    <ds:schemaRef ds:uri="bead20ff-3502-4908-a3b0-94f5417f8b87"/>
    <ds:schemaRef ds:uri="http://purl.org/dc/dcmitype/"/>
    <ds:schemaRef ds:uri="http://www.w3.org/XML/1998/namespace"/>
  </ds:schemaRefs>
</ds:datastoreItem>
</file>

<file path=customXml/itemProps3.xml><?xml version="1.0" encoding="utf-8"?>
<ds:datastoreItem xmlns:ds="http://schemas.openxmlformats.org/officeDocument/2006/customXml" ds:itemID="{ED6040DE-C1C5-4DBA-8FFA-6FBAB2B0C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bbcba3-8c99-46a0-ba24-0ee85a578168"/>
    <ds:schemaRef ds:uri="bead20ff-3502-4908-a3b0-94f5417f8b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Budget Expenditure Summary </vt:lpstr>
      <vt:lpstr>Instruction </vt:lpstr>
      <vt:lpstr>Support Services</vt:lpstr>
      <vt:lpstr>'Support Services'!OLE_LINK1</vt:lpstr>
      <vt:lpstr>'Budget Expenditure Summary '!Print_Area</vt:lpstr>
      <vt:lpstr>'Instruction '!Print_Area</vt:lpstr>
      <vt:lpstr>'Support Services'!Print_Area</vt:lpstr>
      <vt:lpstr>'Instruction '!Print_Titles</vt:lpstr>
      <vt:lpstr>'Support Services'!Print_Titles</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Markovic</dc:creator>
  <cp:lastModifiedBy>Roxanne Starbuck</cp:lastModifiedBy>
  <cp:lastPrinted>2020-11-06T22:37:30Z</cp:lastPrinted>
  <dcterms:created xsi:type="dcterms:W3CDTF">2020-05-15T23:13:17Z</dcterms:created>
  <dcterms:modified xsi:type="dcterms:W3CDTF">2021-11-15T23:55:57Z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0x010100F0A3FA6E95EEBA44B8D1F74A3C611449</vt:lpwstr>
  </property>
</Properties>
</file>