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/>
  <mc:AlternateContent xmlns:mc="http://schemas.openxmlformats.org/markup-compatibility/2006">
    <mc:Choice Requires="x15">
      <x15ac:absPath xmlns:x15ac="http://schemas.microsoft.com/office/spreadsheetml/2010/11/ac" url="D:\RPDPs\"/>
    </mc:Choice>
  </mc:AlternateContent>
  <xr:revisionPtr revIDLastSave="0" documentId="10_ncr:8100000_{A2A817BB-C2E9-4293-B8DA-11017246E662}" xr6:coauthVersionLast="33" xr6:coauthVersionMax="33" xr10:uidLastSave="{00000000-0000-0000-0000-000000000000}"/>
  <workbookProtection lockStructure="1"/>
  <bookViews>
    <workbookView xWindow="0" yWindow="0" windowWidth="13800" windowHeight="3540" xr2:uid="{00000000-000D-0000-FFFF-FFFF00000000}"/>
  </bookViews>
  <sheets>
    <sheet name="Summary" sheetId="1" r:id="rId1"/>
    <sheet name="Instruction" sheetId="2" r:id="rId2"/>
    <sheet name="Support Services" sheetId="3" r:id="rId3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3" l="1"/>
  <c r="F14" i="3"/>
  <c r="F15" i="3"/>
  <c r="F17" i="3"/>
  <c r="F18" i="3"/>
  <c r="F19" i="3"/>
  <c r="G29" i="3"/>
  <c r="F33" i="3"/>
  <c r="F34" i="3"/>
  <c r="F35" i="3"/>
  <c r="F41" i="3"/>
  <c r="G47" i="3"/>
  <c r="F51" i="3"/>
  <c r="F52" i="3"/>
  <c r="F53" i="3"/>
  <c r="F56" i="3"/>
  <c r="F57" i="3"/>
  <c r="F58" i="3"/>
  <c r="G63" i="3"/>
  <c r="F67" i="3"/>
  <c r="F68" i="3"/>
  <c r="F69" i="3"/>
  <c r="G76" i="3"/>
  <c r="F79" i="3"/>
  <c r="F80" i="3"/>
  <c r="F81" i="3"/>
  <c r="G81" i="3"/>
  <c r="F83" i="3"/>
  <c r="F84" i="3"/>
  <c r="G85" i="3"/>
  <c r="F87" i="3"/>
  <c r="F88" i="3"/>
  <c r="F89" i="3"/>
  <c r="G89" i="3"/>
  <c r="F91" i="3"/>
  <c r="F92" i="3"/>
  <c r="F93" i="3"/>
  <c r="G93" i="3"/>
  <c r="F95" i="3"/>
  <c r="F96" i="3"/>
  <c r="F97" i="3"/>
  <c r="G97" i="3"/>
  <c r="F99" i="3"/>
  <c r="F100" i="3"/>
  <c r="F101" i="3"/>
  <c r="G101" i="3"/>
  <c r="F104" i="3"/>
  <c r="F105" i="3"/>
  <c r="G105" i="3"/>
  <c r="F107" i="3"/>
  <c r="F108" i="3"/>
  <c r="F109" i="3"/>
  <c r="G109" i="3"/>
  <c r="F111" i="3"/>
  <c r="F113" i="3"/>
  <c r="F114" i="3"/>
  <c r="F115" i="3"/>
  <c r="F116" i="3"/>
  <c r="G117" i="3"/>
  <c r="F126" i="3"/>
  <c r="F127" i="3"/>
  <c r="G127" i="3"/>
  <c r="F129" i="3"/>
  <c r="F130" i="3"/>
  <c r="F131" i="3"/>
  <c r="G131" i="3"/>
  <c r="F134" i="3"/>
  <c r="F135" i="3"/>
  <c r="F136" i="3"/>
  <c r="G136" i="3"/>
  <c r="F138" i="3"/>
  <c r="F139" i="3"/>
  <c r="F140" i="3"/>
  <c r="F141" i="3"/>
  <c r="G141" i="3"/>
  <c r="F144" i="3"/>
  <c r="F145" i="3"/>
  <c r="F146" i="3"/>
  <c r="G146" i="3"/>
  <c r="F148" i="3"/>
  <c r="F149" i="3"/>
  <c r="F150" i="3"/>
  <c r="G150" i="3"/>
  <c r="F153" i="3"/>
  <c r="F154" i="3"/>
  <c r="G154" i="3"/>
  <c r="F157" i="3"/>
  <c r="F158" i="3"/>
  <c r="F159" i="3"/>
  <c r="G159" i="3"/>
  <c r="F167" i="3"/>
  <c r="F168" i="3"/>
  <c r="F169" i="3"/>
  <c r="F170" i="3"/>
  <c r="G170" i="3"/>
  <c r="F172" i="3"/>
  <c r="F173" i="3"/>
  <c r="F174" i="3"/>
  <c r="F175" i="3"/>
  <c r="G175" i="3"/>
  <c r="F177" i="3"/>
  <c r="F178" i="3"/>
  <c r="F179" i="3"/>
  <c r="F180" i="3"/>
  <c r="G180" i="3"/>
  <c r="G187" i="3"/>
  <c r="G189" i="3"/>
  <c r="F194" i="3"/>
  <c r="G199" i="3"/>
  <c r="F201" i="3"/>
  <c r="F202" i="3"/>
  <c r="F203" i="3"/>
  <c r="F204" i="3"/>
  <c r="G210" i="3"/>
  <c r="G204" i="3"/>
  <c r="F188" i="3"/>
  <c r="F9" i="2"/>
  <c r="F12" i="2"/>
  <c r="F13" i="2"/>
  <c r="F14" i="2"/>
  <c r="F15" i="2"/>
  <c r="F16" i="2"/>
  <c r="F17" i="2"/>
  <c r="F18" i="2"/>
  <c r="G28" i="2"/>
  <c r="F31" i="2"/>
  <c r="F32" i="2"/>
  <c r="F33" i="2"/>
  <c r="F34" i="2"/>
  <c r="F35" i="2"/>
  <c r="F36" i="2"/>
  <c r="F37" i="2"/>
  <c r="F38" i="2"/>
  <c r="F39" i="2"/>
  <c r="F40" i="2"/>
  <c r="G46" i="2"/>
  <c r="F49" i="2"/>
  <c r="F50" i="2"/>
  <c r="F51" i="2"/>
  <c r="F52" i="2"/>
  <c r="F54" i="2"/>
  <c r="F55" i="2"/>
  <c r="F56" i="2"/>
  <c r="F57" i="2"/>
  <c r="G62" i="2"/>
  <c r="F65" i="2"/>
  <c r="F66" i="2"/>
  <c r="F67" i="2"/>
  <c r="F68" i="2"/>
  <c r="G75" i="2"/>
  <c r="F78" i="2"/>
  <c r="F79" i="2"/>
  <c r="F80" i="2"/>
  <c r="G80" i="2"/>
  <c r="F82" i="2"/>
  <c r="F83" i="2"/>
  <c r="F84" i="2"/>
  <c r="G84" i="2"/>
  <c r="F86" i="2"/>
  <c r="F87" i="2"/>
  <c r="F88" i="2"/>
  <c r="G88" i="2"/>
  <c r="F90" i="2"/>
  <c r="F91" i="2"/>
  <c r="F92" i="2"/>
  <c r="G92" i="2"/>
  <c r="F94" i="2"/>
  <c r="F95" i="2"/>
  <c r="F96" i="2"/>
  <c r="G96" i="2"/>
  <c r="F98" i="2"/>
  <c r="F99" i="2"/>
  <c r="F100" i="2"/>
  <c r="G100" i="2"/>
  <c r="F102" i="2"/>
  <c r="F103" i="2"/>
  <c r="F104" i="2"/>
  <c r="G104" i="2"/>
  <c r="F106" i="2"/>
  <c r="F107" i="2"/>
  <c r="F108" i="2"/>
  <c r="G108" i="2"/>
  <c r="F110" i="2"/>
  <c r="F111" i="2"/>
  <c r="F112" i="2"/>
  <c r="F113" i="2"/>
  <c r="F114" i="2"/>
  <c r="F115" i="2"/>
  <c r="G116" i="2"/>
  <c r="G121" i="2"/>
  <c r="F124" i="2"/>
  <c r="F125" i="2"/>
  <c r="F126" i="2"/>
  <c r="G126" i="2"/>
  <c r="F128" i="2"/>
  <c r="F129" i="2"/>
  <c r="F130" i="2"/>
  <c r="G130" i="2"/>
  <c r="F132" i="2"/>
  <c r="F133" i="2"/>
  <c r="F134" i="2"/>
  <c r="F135" i="2"/>
  <c r="G135" i="2"/>
  <c r="F137" i="2"/>
  <c r="F138" i="2"/>
  <c r="F139" i="2"/>
  <c r="F140" i="2"/>
  <c r="G140" i="2"/>
  <c r="F142" i="2"/>
  <c r="F143" i="2"/>
  <c r="F144" i="2"/>
  <c r="F145" i="2"/>
  <c r="G145" i="2"/>
  <c r="F147" i="2"/>
  <c r="F148" i="2"/>
  <c r="F149" i="2"/>
  <c r="G149" i="2"/>
  <c r="F151" i="2"/>
  <c r="F152" i="2"/>
  <c r="F153" i="2"/>
  <c r="G153" i="2"/>
  <c r="F155" i="2"/>
  <c r="F156" i="2"/>
  <c r="F157" i="2"/>
  <c r="F158" i="2"/>
  <c r="G158" i="2"/>
  <c r="G163" i="2"/>
  <c r="F166" i="2"/>
  <c r="F167" i="2"/>
  <c r="F168" i="2"/>
  <c r="F169" i="2"/>
  <c r="G169" i="2"/>
  <c r="F171" i="2"/>
  <c r="F172" i="2"/>
  <c r="F173" i="2"/>
  <c r="F174" i="2"/>
  <c r="G174" i="2"/>
  <c r="F176" i="2"/>
  <c r="F177" i="2"/>
  <c r="F178" i="2"/>
  <c r="F179" i="2"/>
  <c r="G179" i="2"/>
  <c r="G186" i="2"/>
  <c r="G187" i="2"/>
  <c r="G188" i="2"/>
  <c r="F191" i="2"/>
  <c r="F193" i="2"/>
  <c r="G198" i="2"/>
  <c r="F200" i="2"/>
  <c r="F201" i="2"/>
  <c r="F202" i="2"/>
  <c r="F203" i="2"/>
  <c r="G209" i="2"/>
  <c r="G210" i="2"/>
  <c r="G203" i="2"/>
  <c r="F187" i="2"/>
  <c r="E19" i="1"/>
  <c r="E20" i="1"/>
  <c r="E21" i="1"/>
  <c r="E22" i="1"/>
  <c r="D26" i="1"/>
  <c r="D44" i="1"/>
  <c r="C46" i="1"/>
  <c r="D46" i="1"/>
  <c r="C26" i="1"/>
  <c r="E26" i="1"/>
  <c r="C44" i="1"/>
  <c r="E44" i="1"/>
  <c r="D35" i="1"/>
  <c r="D39" i="1"/>
  <c r="D40" i="1"/>
  <c r="D47" i="1"/>
  <c r="E46" i="1"/>
  <c r="G164" i="3"/>
  <c r="G188" i="3"/>
  <c r="G211" i="3"/>
  <c r="G122" i="3"/>
  <c r="E41" i="1"/>
  <c r="C35" i="1"/>
  <c r="C39" i="1"/>
  <c r="E39" i="1"/>
  <c r="C40" i="1"/>
  <c r="E40" i="1"/>
  <c r="E47" i="1"/>
  <c r="E35" i="1"/>
  <c r="C47" i="1"/>
</calcChain>
</file>

<file path=xl/sharedStrings.xml><?xml version="1.0" encoding="utf-8"?>
<sst xmlns="http://schemas.openxmlformats.org/spreadsheetml/2006/main" count="288" uniqueCount="171">
  <si>
    <t>Subrecipient:</t>
  </si>
  <si>
    <t>Project Number:</t>
  </si>
  <si>
    <t>UEI (DUNS):</t>
  </si>
  <si>
    <t>Project Title:</t>
  </si>
  <si>
    <t>Vendor Number:</t>
  </si>
  <si>
    <t>FISCAL YEAR</t>
  </si>
  <si>
    <t>17-18</t>
  </si>
  <si>
    <t>NDE Use Only</t>
  </si>
  <si>
    <t>Federal/State Project Title:</t>
  </si>
  <si>
    <t>Budget Code:</t>
  </si>
  <si>
    <t>Category</t>
  </si>
  <si>
    <t>Check one below:</t>
  </si>
  <si>
    <t>GL:</t>
  </si>
  <si>
    <t>Budget:</t>
  </si>
  <si>
    <t>CAN Number:</t>
  </si>
  <si>
    <t>Amendment:</t>
  </si>
  <si>
    <t>Job Number:</t>
  </si>
  <si>
    <t>OBJECT</t>
  </si>
  <si>
    <t>DESCRIPTION</t>
  </si>
  <si>
    <t>INSTRUCTION</t>
  </si>
  <si>
    <t>SUPPORT</t>
  </si>
  <si>
    <t>COST</t>
  </si>
  <si>
    <t>SERVICES</t>
  </si>
  <si>
    <t>TOTAL</t>
  </si>
  <si>
    <t>Salaries</t>
  </si>
  <si>
    <t>Benefits</t>
  </si>
  <si>
    <t>Purchased Professional Services</t>
  </si>
  <si>
    <t>Purchased Property Services/Rentals</t>
  </si>
  <si>
    <t>510  Student Travel Services</t>
  </si>
  <si>
    <t>580  Travel</t>
  </si>
  <si>
    <t>500 Other - 530 Communications/590 Interagency Purchased Services</t>
  </si>
  <si>
    <t>Total 500</t>
  </si>
  <si>
    <t xml:space="preserve">610  General Supplies </t>
  </si>
  <si>
    <t>612  Non InformationTech Items of Value *</t>
  </si>
  <si>
    <t xml:space="preserve">640  Books and Periodicals </t>
  </si>
  <si>
    <t>641  Textbooks</t>
  </si>
  <si>
    <t>650 Supplies; Info Tech</t>
  </si>
  <si>
    <t>651  Software</t>
  </si>
  <si>
    <t>652  Information Tech Items of Value *</t>
  </si>
  <si>
    <t>653  Web-based and Similar Programs</t>
  </si>
  <si>
    <t>Total 600</t>
  </si>
  <si>
    <t>810  Dues and Fees</t>
  </si>
  <si>
    <t>890  Other Miscellaneous</t>
  </si>
  <si>
    <t>800  Other</t>
  </si>
  <si>
    <t>Total 800</t>
  </si>
  <si>
    <t>Subtotal 100 - 600 &amp; 800</t>
  </si>
  <si>
    <t xml:space="preserve"> Indirect Cost</t>
  </si>
  <si>
    <t>730  Equipment: over $5,000 each</t>
  </si>
  <si>
    <t>700  Other/732 Vehicle Leases</t>
  </si>
  <si>
    <t>Total 700</t>
  </si>
  <si>
    <t>900 Other</t>
  </si>
  <si>
    <t xml:space="preserve">900 Other </t>
  </si>
  <si>
    <t>Total 900</t>
  </si>
  <si>
    <t>Signature:</t>
  </si>
  <si>
    <t xml:space="preserve">                     Date</t>
  </si>
  <si>
    <t>Signature of Authorized Representative</t>
  </si>
  <si>
    <t>Name/Title:</t>
  </si>
  <si>
    <t>Print Name and Title of Reporting Official</t>
  </si>
  <si>
    <t>* All Items of Value must be itemized on the Budget Detail.</t>
  </si>
  <si>
    <t>DEPARTMENT OF EDUCATION USE ONLY</t>
  </si>
  <si>
    <t>** Indirect Cost Rates must be approved by the Dept. of</t>
  </si>
  <si>
    <r>
      <t xml:space="preserve">  Education </t>
    </r>
    <r>
      <rPr>
        <b/>
        <u/>
        <sz val="10"/>
        <rFont val="Arial"/>
        <family val="2"/>
      </rPr>
      <t>before</t>
    </r>
    <r>
      <rPr>
        <sz val="10"/>
        <rFont val="Arial"/>
        <family val="2"/>
      </rPr>
      <t xml:space="preserve"> the sub-grantee may budget for and </t>
    </r>
  </si>
  <si>
    <t xml:space="preserve">  __________________</t>
  </si>
  <si>
    <t xml:space="preserve">  _________________  </t>
  </si>
  <si>
    <r>
      <t xml:space="preserve">  charge those costs to the grant.</t>
    </r>
    <r>
      <rPr>
        <b/>
        <sz val="10"/>
        <rFont val="Arial"/>
        <family val="2"/>
      </rPr>
      <t xml:space="preserve"> Indirect allowed for Federal </t>
    </r>
  </si>
  <si>
    <t>Initial</t>
  </si>
  <si>
    <t>Date Approved</t>
  </si>
  <si>
    <t>Grant Awards only.</t>
  </si>
  <si>
    <t>NNRPDP</t>
  </si>
  <si>
    <t>Project No:</t>
  </si>
  <si>
    <t>Fiscal Year:</t>
  </si>
  <si>
    <t>A</t>
  </si>
  <si>
    <t>B</t>
  </si>
  <si>
    <t>C</t>
  </si>
  <si>
    <t>D</t>
  </si>
  <si>
    <t>E</t>
  </si>
  <si>
    <t>F</t>
  </si>
  <si>
    <t>Object Code</t>
  </si>
  <si>
    <t>Title of Position or                   Description of Item</t>
  </si>
  <si>
    <t>FTE</t>
  </si>
  <si>
    <t>Quantity</t>
  </si>
  <si>
    <t>Unit Amount/               Calculations</t>
  </si>
  <si>
    <t>Total  Amount</t>
  </si>
  <si>
    <t>Budget Summary Object Total</t>
  </si>
  <si>
    <t>PERSONNEL:</t>
  </si>
  <si>
    <t>Certified Teachers, Traditional</t>
  </si>
  <si>
    <t>Certified Teachers, Yr Round</t>
  </si>
  <si>
    <t>Substitutes</t>
  </si>
  <si>
    <t>Classified</t>
  </si>
  <si>
    <t>Assistants</t>
  </si>
  <si>
    <t>Aides</t>
  </si>
  <si>
    <t>Extra Duty Stipends: one-time</t>
  </si>
  <si>
    <t>Training Stipends</t>
  </si>
  <si>
    <t>Certified Instructor Stipends</t>
  </si>
  <si>
    <t>Certified Hourly Pay</t>
  </si>
  <si>
    <t>NARRATIVE:</t>
  </si>
  <si>
    <t>100 TOTAL</t>
  </si>
  <si>
    <t>BENEFITS:</t>
  </si>
  <si>
    <t>Group Insurance</t>
  </si>
  <si>
    <t>Life Insurance: Cert / Class</t>
  </si>
  <si>
    <t>Life Insurance: Admin / Pro</t>
  </si>
  <si>
    <t>Long Term Disab: Admin / Pro</t>
  </si>
  <si>
    <t>FICA</t>
  </si>
  <si>
    <t>PERS</t>
  </si>
  <si>
    <t>Medicare</t>
  </si>
  <si>
    <t>Workers Compensation</t>
  </si>
  <si>
    <t>Other Post Emp Benefits</t>
  </si>
  <si>
    <t>Post Employment Benefits</t>
  </si>
  <si>
    <t>Standard fringe benefits rates.</t>
  </si>
  <si>
    <t>200 TOTAL</t>
  </si>
  <si>
    <t>PURCHASED PROF. SERVICES:</t>
  </si>
  <si>
    <t>Educational Consultants</t>
  </si>
  <si>
    <t>Employee Training &amp; Develop</t>
  </si>
  <si>
    <t xml:space="preserve">Other Professional Services </t>
  </si>
  <si>
    <t>300 TOTAL</t>
  </si>
  <si>
    <t>PURCHASED PROP. SERVICES:</t>
  </si>
  <si>
    <t>Utility Services</t>
  </si>
  <si>
    <t>Repairs and Maintenance</t>
  </si>
  <si>
    <t>Rental Land and Buildings</t>
  </si>
  <si>
    <t>Renovating and Remodeling</t>
  </si>
  <si>
    <t>400 TOTAL</t>
  </si>
  <si>
    <t>OTHER PURCHASED SERVICES:</t>
  </si>
  <si>
    <t>Student Transportation</t>
  </si>
  <si>
    <t>Student Travel &amp; Related</t>
  </si>
  <si>
    <t>Postage</t>
  </si>
  <si>
    <t>Cell Phone</t>
  </si>
  <si>
    <t>Printing</t>
  </si>
  <si>
    <t>Student Tuition</t>
  </si>
  <si>
    <t>Staff Travel</t>
  </si>
  <si>
    <t>Non-Staff Travel</t>
  </si>
  <si>
    <t>500 Other</t>
  </si>
  <si>
    <t>Insert Object &amp; Description</t>
  </si>
  <si>
    <t>500 TOTAL</t>
  </si>
  <si>
    <t>SUPPLIES:</t>
  </si>
  <si>
    <t>General Supplies</t>
  </si>
  <si>
    <t>Non Info Tech Inventory Items</t>
  </si>
  <si>
    <t>Books and Periodicals</t>
  </si>
  <si>
    <t>Textbooks</t>
  </si>
  <si>
    <t xml:space="preserve">Supplies-Information Technology </t>
  </si>
  <si>
    <t>(Software)</t>
  </si>
  <si>
    <t>Supplies/Equipment (Computers)</t>
  </si>
  <si>
    <t>Web Based &amp; Similar</t>
  </si>
  <si>
    <t>600 TOTAL</t>
  </si>
  <si>
    <t>OTHER OBJECTS:</t>
  </si>
  <si>
    <t>Dues &amp; Fees</t>
  </si>
  <si>
    <t>Miscellaneous</t>
  </si>
  <si>
    <t>800 Other</t>
  </si>
  <si>
    <t>800 TOTAL</t>
  </si>
  <si>
    <t>Subtotal Objects  100 - 600 &amp; 800</t>
  </si>
  <si>
    <t>Approved Indirect Cost Rate                       %</t>
  </si>
  <si>
    <t>EQUIPMENT:</t>
  </si>
  <si>
    <t>Capital Equipment &gt; $5,000</t>
  </si>
  <si>
    <t>700 Other</t>
  </si>
  <si>
    <t>Other &gt; $5,000</t>
  </si>
  <si>
    <t>700 TOTAL</t>
  </si>
  <si>
    <t>Pass through to Districts</t>
  </si>
  <si>
    <t>Pass through to Charter Schools</t>
  </si>
  <si>
    <t>Pass through to Other Entities</t>
  </si>
  <si>
    <t>900 TOTAL</t>
  </si>
  <si>
    <t>GRANT TOTAL</t>
  </si>
  <si>
    <t>Other</t>
  </si>
  <si>
    <t>Xerox Rental</t>
  </si>
  <si>
    <t>District Lease Agreements</t>
  </si>
  <si>
    <t>XX</t>
  </si>
  <si>
    <t>FY19</t>
  </si>
  <si>
    <t>Communications/Hot Spots</t>
  </si>
  <si>
    <t>Intereducation, Interagency Purchased Services/Substitute Costs</t>
  </si>
  <si>
    <t>Staff salaries.</t>
  </si>
  <si>
    <t>Coordinator stipends for annual report.</t>
  </si>
  <si>
    <t>Northeastern Nevada Regional Professional Development Program</t>
  </si>
  <si>
    <t>Substitute costs for Teacher Academy participants.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</si>
</sst>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&quot;$&quot;#,##0.00;[Red]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10"/>
      <name val="Calibri"/>
      <family val="2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CD5B4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3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2" fillId="0" borderId="0" xfId="0" applyFont="1" applyProtection="1">
      <protection locked="0"/>
    </xf>
    <xf numFmtId="0" fontId="3" fillId="0" borderId="0" xfId="0" quotePrefix="1" applyFont="1" applyAlignment="1" applyProtection="1">
      <alignment horizontal="left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left"/>
      <protection locked="0"/>
    </xf>
    <xf numFmtId="2" fontId="2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49" fontId="3" fillId="0" borderId="0" xfId="0" quotePrefix="1" applyNumberFormat="1" applyFont="1" applyFill="1" applyBorder="1" applyAlignme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quotePrefix="1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quotePrefix="1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0" fillId="0" borderId="4" xfId="0" applyBorder="1" applyProtection="1"/>
    <xf numFmtId="0" fontId="3" fillId="0" borderId="4" xfId="0" applyFont="1" applyBorder="1" applyAlignment="1" applyProtection="1">
      <alignment horizontal="center"/>
    </xf>
    <xf numFmtId="0" fontId="0" fillId="0" borderId="5" xfId="0" applyBorder="1" applyAlignment="1" applyProtection="1">
      <alignment horizontal="left"/>
    </xf>
    <xf numFmtId="0" fontId="2" fillId="3" borderId="6" xfId="0" applyFont="1" applyFill="1" applyBorder="1" applyProtection="1"/>
    <xf numFmtId="39" fontId="0" fillId="3" borderId="7" xfId="0" applyNumberFormat="1" applyFill="1" applyBorder="1" applyAlignment="1" applyProtection="1">
      <alignment horizontal="right"/>
    </xf>
    <xf numFmtId="39" fontId="0" fillId="3" borderId="5" xfId="0" applyNumberFormat="1" applyFill="1" applyBorder="1" applyProtection="1"/>
    <xf numFmtId="39" fontId="0" fillId="3" borderId="8" xfId="0" applyNumberFormat="1" applyFill="1" applyBorder="1" applyProtection="1"/>
    <xf numFmtId="39" fontId="0" fillId="3" borderId="9" xfId="0" applyNumberFormat="1" applyFill="1" applyBorder="1" applyAlignment="1" applyProtection="1">
      <alignment horizontal="right"/>
    </xf>
    <xf numFmtId="0" fontId="0" fillId="3" borderId="6" xfId="0" applyFill="1" applyBorder="1" applyProtection="1"/>
    <xf numFmtId="0" fontId="0" fillId="0" borderId="10" xfId="0" applyBorder="1" applyAlignment="1" applyProtection="1">
      <alignment horizontal="left"/>
    </xf>
    <xf numFmtId="0" fontId="2" fillId="0" borderId="6" xfId="0" applyFont="1" applyFill="1" applyBorder="1" applyProtection="1"/>
    <xf numFmtId="39" fontId="0" fillId="0" borderId="5" xfId="0" applyNumberFormat="1" applyFill="1" applyBorder="1" applyProtection="1"/>
    <xf numFmtId="0" fontId="5" fillId="4" borderId="11" xfId="0" applyFont="1" applyFill="1" applyBorder="1" applyAlignment="1" applyProtection="1">
      <alignment horizontal="center"/>
    </xf>
    <xf numFmtId="0" fontId="0" fillId="0" borderId="3" xfId="0" applyBorder="1" applyAlignment="1" applyProtection="1">
      <alignment horizontal="left"/>
    </xf>
    <xf numFmtId="0" fontId="5" fillId="4" borderId="12" xfId="0" applyFont="1" applyFill="1" applyBorder="1" applyAlignment="1" applyProtection="1">
      <alignment horizontal="center"/>
    </xf>
    <xf numFmtId="0" fontId="5" fillId="4" borderId="13" xfId="0" applyFont="1" applyFill="1" applyBorder="1" applyAlignment="1" applyProtection="1">
      <alignment horizontal="center"/>
    </xf>
    <xf numFmtId="0" fontId="0" fillId="0" borderId="14" xfId="0" applyBorder="1" applyAlignment="1" applyProtection="1">
      <alignment horizontal="left"/>
    </xf>
    <xf numFmtId="0" fontId="3" fillId="3" borderId="6" xfId="0" applyFont="1" applyFill="1" applyBorder="1" applyProtection="1"/>
    <xf numFmtId="0" fontId="0" fillId="0" borderId="6" xfId="0" applyFill="1" applyBorder="1" applyProtection="1"/>
    <xf numFmtId="0" fontId="2" fillId="0" borderId="15" xfId="0" applyFont="1" applyFill="1" applyBorder="1" applyProtection="1"/>
    <xf numFmtId="0" fontId="3" fillId="0" borderId="16" xfId="0" applyFont="1" applyBorder="1" applyAlignment="1" applyProtection="1">
      <alignment horizontal="left"/>
    </xf>
    <xf numFmtId="0" fontId="0" fillId="0" borderId="17" xfId="0" applyBorder="1" applyProtection="1"/>
    <xf numFmtId="39" fontId="0" fillId="0" borderId="18" xfId="0" applyNumberFormat="1" applyBorder="1" applyAlignment="1" applyProtection="1">
      <alignment horizontal="right"/>
    </xf>
    <xf numFmtId="39" fontId="0" fillId="5" borderId="19" xfId="0" applyNumberFormat="1" applyFill="1" applyBorder="1" applyProtection="1"/>
    <xf numFmtId="0" fontId="2" fillId="5" borderId="18" xfId="0" applyFont="1" applyFill="1" applyBorder="1" applyAlignment="1" applyProtection="1">
      <alignment horizontal="left"/>
      <protection locked="0"/>
    </xf>
    <xf numFmtId="10" fontId="2" fillId="5" borderId="18" xfId="0" applyNumberFormat="1" applyFont="1" applyFill="1" applyBorder="1" applyAlignment="1" applyProtection="1">
      <alignment horizontal="left"/>
    </xf>
    <xf numFmtId="44" fontId="5" fillId="6" borderId="20" xfId="0" applyNumberFormat="1" applyFont="1" applyFill="1" applyBorder="1" applyAlignment="1" applyProtection="1">
      <alignment horizontal="center"/>
    </xf>
    <xf numFmtId="44" fontId="5" fillId="6" borderId="20" xfId="0" quotePrefix="1" applyNumberFormat="1" applyFont="1" applyFill="1" applyBorder="1" applyAlignment="1" applyProtection="1">
      <alignment horizontal="center"/>
    </xf>
    <xf numFmtId="44" fontId="0" fillId="5" borderId="7" xfId="0" applyNumberFormat="1" applyFill="1" applyBorder="1" applyProtection="1"/>
    <xf numFmtId="44" fontId="0" fillId="0" borderId="0" xfId="0" applyNumberFormat="1" applyProtection="1"/>
    <xf numFmtId="0" fontId="3" fillId="7" borderId="6" xfId="0" applyFont="1" applyFill="1" applyBorder="1" applyProtection="1"/>
    <xf numFmtId="39" fontId="0" fillId="7" borderId="5" xfId="0" applyNumberFormat="1" applyFill="1" applyBorder="1" applyProtection="1"/>
    <xf numFmtId="0" fontId="2" fillId="0" borderId="3" xfId="0" applyFont="1" applyBorder="1" applyAlignment="1" applyProtection="1">
      <alignment horizontal="left"/>
    </xf>
    <xf numFmtId="39" fontId="0" fillId="0" borderId="21" xfId="0" applyNumberFormat="1" applyFill="1" applyBorder="1" applyProtection="1"/>
    <xf numFmtId="0" fontId="3" fillId="8" borderId="18" xfId="0" applyFont="1" applyFill="1" applyBorder="1" applyAlignment="1" applyProtection="1">
      <alignment horizontal="left"/>
    </xf>
    <xf numFmtId="0" fontId="0" fillId="8" borderId="17" xfId="0" applyFill="1" applyBorder="1" applyProtection="1"/>
    <xf numFmtId="39" fontId="5" fillId="8" borderId="22" xfId="0" applyNumberFormat="1" applyFont="1" applyFill="1" applyBorder="1" applyAlignment="1" applyProtection="1">
      <alignment horizontal="right"/>
    </xf>
    <xf numFmtId="39" fontId="0" fillId="8" borderId="18" xfId="0" applyNumberFormat="1" applyFill="1" applyBorder="1" applyProtection="1"/>
    <xf numFmtId="39" fontId="0" fillId="0" borderId="0" xfId="0" applyNumberFormat="1" applyProtection="1"/>
    <xf numFmtId="0" fontId="5" fillId="0" borderId="0" xfId="0" applyFont="1" applyProtection="1"/>
    <xf numFmtId="0" fontId="5" fillId="0" borderId="0" xfId="0" applyFont="1" applyAlignment="1" applyProtection="1">
      <protection locked="0"/>
    </xf>
    <xf numFmtId="0" fontId="5" fillId="0" borderId="0" xfId="0" quotePrefix="1" applyFont="1" applyAlignment="1" applyProtection="1">
      <alignment horizontal="left"/>
    </xf>
    <xf numFmtId="0" fontId="2" fillId="0" borderId="0" xfId="0" applyFont="1" applyProtection="1"/>
    <xf numFmtId="0" fontId="2" fillId="0" borderId="23" xfId="0" applyFont="1" applyBorder="1" applyAlignment="1" applyProtection="1">
      <alignment horizontal="centerContinuous"/>
    </xf>
    <xf numFmtId="0" fontId="0" fillId="0" borderId="24" xfId="0" applyBorder="1" applyAlignment="1" applyProtection="1">
      <alignment horizontal="centerContinuous"/>
    </xf>
    <xf numFmtId="0" fontId="0" fillId="0" borderId="25" xfId="0" applyBorder="1" applyAlignment="1" applyProtection="1">
      <alignment horizontal="centerContinuous"/>
    </xf>
    <xf numFmtId="0" fontId="0" fillId="0" borderId="26" xfId="0" applyBorder="1" applyProtection="1"/>
    <xf numFmtId="0" fontId="0" fillId="0" borderId="0" xfId="0" applyBorder="1" applyProtection="1"/>
    <xf numFmtId="0" fontId="0" fillId="0" borderId="27" xfId="0" applyBorder="1" applyProtection="1"/>
    <xf numFmtId="0" fontId="2" fillId="0" borderId="27" xfId="0" applyFont="1" applyBorder="1" applyProtection="1"/>
    <xf numFmtId="0" fontId="0" fillId="0" borderId="28" xfId="0" applyBorder="1" applyAlignment="1" applyProtection="1">
      <alignment horizontal="center"/>
    </xf>
    <xf numFmtId="0" fontId="0" fillId="0" borderId="29" xfId="0" applyBorder="1" applyProtection="1"/>
    <xf numFmtId="0" fontId="2" fillId="0" borderId="30" xfId="0" applyFont="1" applyBorder="1" applyAlignment="1" applyProtection="1">
      <alignment horizontal="center"/>
    </xf>
    <xf numFmtId="0" fontId="3" fillId="0" borderId="0" xfId="0" applyFont="1" applyProtection="1"/>
    <xf numFmtId="0" fontId="2" fillId="0" borderId="0" xfId="0" applyNumberFormat="1" applyFont="1" applyProtection="1">
      <protection locked="0"/>
    </xf>
    <xf numFmtId="49" fontId="3" fillId="0" borderId="31" xfId="0" applyNumberFormat="1" applyFont="1" applyBorder="1" applyAlignment="1" applyProtection="1">
      <alignment horizontal="center"/>
      <protection locked="0"/>
    </xf>
    <xf numFmtId="0" fontId="2" fillId="0" borderId="31" xfId="0" applyNumberFormat="1" applyFont="1" applyBorder="1" applyAlignment="1" applyProtection="1">
      <alignment horizontal="left"/>
      <protection locked="0"/>
    </xf>
    <xf numFmtId="1" fontId="3" fillId="0" borderId="31" xfId="0" quotePrefix="1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Border="1" applyProtection="1">
      <protection locked="0"/>
    </xf>
    <xf numFmtId="44" fontId="2" fillId="0" borderId="0" xfId="0" applyNumberFormat="1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44" fontId="3" fillId="0" borderId="0" xfId="0" applyNumberFormat="1" applyFont="1" applyAlignment="1" applyProtection="1">
      <alignment horizontal="center"/>
      <protection locked="0"/>
    </xf>
    <xf numFmtId="44" fontId="2" fillId="0" borderId="0" xfId="0" applyNumberFormat="1" applyFont="1" applyFill="1" applyProtection="1">
      <protection locked="0"/>
    </xf>
    <xf numFmtId="0" fontId="3" fillId="0" borderId="32" xfId="0" applyFont="1" applyBorder="1" applyAlignment="1" applyProtection="1">
      <alignment horizontal="center" vertical="top" wrapText="1"/>
      <protection locked="0"/>
    </xf>
    <xf numFmtId="0" fontId="3" fillId="0" borderId="33" xfId="0" applyFont="1" applyBorder="1" applyAlignment="1" applyProtection="1">
      <alignment horizontal="center" vertical="top" wrapText="1"/>
      <protection locked="0"/>
    </xf>
    <xf numFmtId="0" fontId="3" fillId="0" borderId="34" xfId="0" applyFont="1" applyBorder="1" applyAlignment="1" applyProtection="1">
      <alignment horizontal="center" vertical="top" wrapText="1"/>
      <protection locked="0"/>
    </xf>
    <xf numFmtId="44" fontId="3" fillId="0" borderId="35" xfId="0" applyNumberFormat="1" applyFont="1" applyBorder="1" applyAlignment="1" applyProtection="1">
      <alignment horizontal="center" vertical="top" wrapText="1"/>
      <protection locked="0"/>
    </xf>
    <xf numFmtId="44" fontId="3" fillId="9" borderId="36" xfId="0" applyNumberFormat="1" applyFont="1" applyFill="1" applyBorder="1" applyAlignment="1" applyProtection="1">
      <alignment horizontal="center" vertical="top" wrapText="1"/>
      <protection locked="0"/>
    </xf>
    <xf numFmtId="0" fontId="3" fillId="0" borderId="37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wrapText="1"/>
      <protection locked="0"/>
    </xf>
    <xf numFmtId="0" fontId="2" fillId="0" borderId="38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44" fontId="2" fillId="0" borderId="39" xfId="2" applyFont="1" applyBorder="1" applyProtection="1">
      <protection locked="0"/>
    </xf>
    <xf numFmtId="44" fontId="2" fillId="0" borderId="40" xfId="0" applyNumberFormat="1" applyFont="1" applyBorder="1" applyProtection="1">
      <protection locked="0"/>
    </xf>
    <xf numFmtId="44" fontId="2" fillId="0" borderId="41" xfId="0" applyNumberFormat="1" applyFont="1" applyBorder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44" fontId="2" fillId="0" borderId="42" xfId="2" applyFont="1" applyBorder="1" applyProtection="1">
      <protection locked="0"/>
    </xf>
    <xf numFmtId="44" fontId="2" fillId="0" borderId="43" xfId="0" applyNumberFormat="1" applyFont="1" applyBorder="1" applyProtection="1">
      <protection locked="0"/>
    </xf>
    <xf numFmtId="44" fontId="2" fillId="0" borderId="44" xfId="0" applyNumberFormat="1" applyFont="1" applyBorder="1" applyProtection="1">
      <protection locked="0"/>
    </xf>
    <xf numFmtId="0" fontId="2" fillId="0" borderId="37" xfId="0" applyFont="1" applyFill="1" applyBorder="1" applyAlignment="1" applyProtection="1">
      <alignment horizontal="center"/>
      <protection locked="0"/>
    </xf>
    <xf numFmtId="0" fontId="2" fillId="10" borderId="0" xfId="0" applyFont="1" applyFill="1" applyAlignment="1" applyProtection="1">
      <alignment wrapText="1"/>
      <protection locked="0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44" fontId="2" fillId="2" borderId="42" xfId="2" applyFont="1" applyFill="1" applyBorder="1" applyProtection="1">
      <protection locked="0"/>
    </xf>
    <xf numFmtId="44" fontId="2" fillId="5" borderId="43" xfId="0" applyNumberFormat="1" applyFont="1" applyFill="1" applyBorder="1" applyProtection="1">
      <protection locked="0"/>
    </xf>
    <xf numFmtId="0" fontId="2" fillId="0" borderId="0" xfId="0" applyFont="1" applyFill="1" applyAlignment="1" applyProtection="1">
      <alignment wrapText="1"/>
      <protection locked="0"/>
    </xf>
    <xf numFmtId="2" fontId="2" fillId="0" borderId="3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44" fontId="2" fillId="0" borderId="42" xfId="2" applyFont="1" applyFill="1" applyBorder="1" applyProtection="1">
      <protection locked="0"/>
    </xf>
    <xf numFmtId="44" fontId="2" fillId="0" borderId="43" xfId="0" applyNumberFormat="1" applyFont="1" applyFill="1" applyBorder="1" applyProtection="1">
      <protection locked="0"/>
    </xf>
    <xf numFmtId="0" fontId="2" fillId="0" borderId="37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wrapText="1"/>
      <protection locked="0"/>
    </xf>
    <xf numFmtId="164" fontId="2" fillId="0" borderId="3" xfId="0" applyNumberFormat="1" applyFont="1" applyBorder="1" applyAlignment="1" applyProtection="1">
      <alignment horizontal="center"/>
      <protection locked="0"/>
    </xf>
    <xf numFmtId="0" fontId="3" fillId="0" borderId="45" xfId="0" applyFont="1" applyBorder="1" applyAlignment="1" applyProtection="1">
      <alignment horizontal="left" wrapText="1"/>
      <protection locked="0"/>
    </xf>
    <xf numFmtId="0" fontId="3" fillId="0" borderId="46" xfId="0" applyFont="1" applyBorder="1" applyAlignment="1" applyProtection="1">
      <alignment horizontal="left" wrapText="1"/>
      <protection locked="0"/>
    </xf>
    <xf numFmtId="0" fontId="3" fillId="0" borderId="47" xfId="0" applyFont="1" applyBorder="1" applyAlignment="1" applyProtection="1">
      <alignment horizontal="left" wrapText="1"/>
      <protection locked="0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48" xfId="0" applyFont="1" applyBorder="1" applyAlignment="1" applyProtection="1">
      <alignment horizontal="left" vertical="top" wrapText="1"/>
      <protection locked="0"/>
    </xf>
    <xf numFmtId="0" fontId="2" fillId="0" borderId="49" xfId="0" applyFont="1" applyBorder="1" applyAlignment="1" applyProtection="1">
      <alignment horizontal="center"/>
      <protection locked="0"/>
    </xf>
    <xf numFmtId="0" fontId="2" fillId="0" borderId="50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right"/>
      <protection locked="0"/>
    </xf>
    <xf numFmtId="44" fontId="3" fillId="3" borderId="51" xfId="0" applyNumberFormat="1" applyFont="1" applyFill="1" applyBorder="1" applyProtection="1"/>
    <xf numFmtId="44" fontId="3" fillId="3" borderId="52" xfId="0" applyNumberFormat="1" applyFont="1" applyFill="1" applyBorder="1" applyProtection="1">
      <protection locked="0"/>
    </xf>
    <xf numFmtId="0" fontId="3" fillId="0" borderId="53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0" xfId="0" applyNumberFormat="1" applyFont="1" applyAlignment="1" applyProtection="1">
      <alignment horizontal="center"/>
      <protection locked="0"/>
    </xf>
    <xf numFmtId="0" fontId="2" fillId="0" borderId="45" xfId="0" applyFont="1" applyBorder="1" applyProtection="1">
      <protection locked="0"/>
    </xf>
    <xf numFmtId="44" fontId="2" fillId="0" borderId="54" xfId="0" applyNumberFormat="1" applyFont="1" applyBorder="1" applyProtection="1">
      <protection locked="0"/>
    </xf>
    <xf numFmtId="165" fontId="2" fillId="0" borderId="3" xfId="0" applyNumberFormat="1" applyFont="1" applyBorder="1" applyProtection="1">
      <protection locked="0"/>
    </xf>
    <xf numFmtId="44" fontId="2" fillId="0" borderId="55" xfId="0" applyNumberFormat="1" applyFont="1" applyBorder="1" applyProtection="1">
      <protection locked="0"/>
    </xf>
    <xf numFmtId="0" fontId="2" fillId="10" borderId="0" xfId="0" applyFont="1" applyFill="1" applyProtection="1">
      <protection locked="0"/>
    </xf>
    <xf numFmtId="39" fontId="2" fillId="2" borderId="3" xfId="2" applyNumberFormat="1" applyFont="1" applyFill="1" applyBorder="1" applyAlignment="1" applyProtection="1">
      <alignment horizontal="center"/>
      <protection locked="0"/>
    </xf>
    <xf numFmtId="0" fontId="2" fillId="2" borderId="3" xfId="2" applyNumberFormat="1" applyFont="1" applyFill="1" applyBorder="1" applyAlignment="1" applyProtection="1">
      <alignment horizontal="center"/>
      <protection locked="0"/>
    </xf>
    <xf numFmtId="44" fontId="2" fillId="2" borderId="3" xfId="1" applyNumberFormat="1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Protection="1">
      <protection locked="0"/>
    </xf>
    <xf numFmtId="44" fontId="2" fillId="0" borderId="56" xfId="0" applyNumberFormat="1" applyFont="1" applyBorder="1" applyProtection="1">
      <protection locked="0"/>
    </xf>
    <xf numFmtId="44" fontId="2" fillId="0" borderId="57" xfId="0" applyNumberFormat="1" applyFont="1" applyBorder="1" applyProtection="1">
      <protection locked="0"/>
    </xf>
    <xf numFmtId="0" fontId="3" fillId="0" borderId="45" xfId="0" applyFont="1" applyBorder="1" applyAlignment="1" applyProtection="1">
      <alignment horizontal="left"/>
      <protection locked="0"/>
    </xf>
    <xf numFmtId="0" fontId="3" fillId="0" borderId="46" xfId="0" applyFont="1" applyBorder="1" applyAlignment="1" applyProtection="1">
      <alignment horizontal="left"/>
      <protection locked="0"/>
    </xf>
    <xf numFmtId="0" fontId="3" fillId="0" borderId="47" xfId="0" applyFont="1" applyBorder="1" applyAlignment="1" applyProtection="1">
      <alignment horizontal="left"/>
      <protection locked="0"/>
    </xf>
    <xf numFmtId="0" fontId="3" fillId="3" borderId="16" xfId="0" applyFont="1" applyFill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44" fontId="2" fillId="0" borderId="0" xfId="2" applyFont="1" applyProtection="1"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44" fontId="2" fillId="2" borderId="0" xfId="2" applyFont="1" applyFill="1" applyProtection="1">
      <protection locked="0"/>
    </xf>
    <xf numFmtId="44" fontId="2" fillId="0" borderId="44" xfId="0" applyNumberFormat="1" applyFont="1" applyFill="1" applyBorder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44" fontId="2" fillId="0" borderId="0" xfId="2" applyFont="1" applyFill="1" applyProtection="1">
      <protection locked="0"/>
    </xf>
    <xf numFmtId="44" fontId="2" fillId="0" borderId="57" xfId="0" applyNumberFormat="1" applyFont="1" applyFill="1" applyBorder="1" applyProtection="1">
      <protection locked="0"/>
    </xf>
    <xf numFmtId="0" fontId="3" fillId="11" borderId="45" xfId="0" applyFont="1" applyFill="1" applyBorder="1" applyAlignment="1" applyProtection="1">
      <alignment horizontal="left"/>
      <protection locked="0"/>
    </xf>
    <xf numFmtId="0" fontId="3" fillId="11" borderId="46" xfId="0" applyFont="1" applyFill="1" applyBorder="1" applyAlignment="1" applyProtection="1">
      <alignment horizontal="left"/>
      <protection locked="0"/>
    </xf>
    <xf numFmtId="0" fontId="3" fillId="11" borderId="47" xfId="0" applyFont="1" applyFill="1" applyBorder="1" applyAlignment="1" applyProtection="1">
      <alignment horizontal="left"/>
      <protection locked="0"/>
    </xf>
    <xf numFmtId="0" fontId="2" fillId="0" borderId="42" xfId="0" applyFont="1" applyBorder="1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0" fillId="0" borderId="48" xfId="0" applyBorder="1" applyAlignment="1">
      <alignment vertical="top" wrapText="1"/>
    </xf>
    <xf numFmtId="0" fontId="0" fillId="0" borderId="42" xfId="0" applyBorder="1" applyAlignment="1">
      <alignment vertical="top" wrapText="1"/>
    </xf>
    <xf numFmtId="0" fontId="6" fillId="0" borderId="46" xfId="0" applyFont="1" applyBorder="1" applyProtection="1">
      <protection locked="0"/>
    </xf>
    <xf numFmtId="0" fontId="2" fillId="0" borderId="45" xfId="0" applyFont="1" applyBorder="1" applyAlignment="1" applyProtection="1">
      <alignment horizontal="center"/>
      <protection locked="0"/>
    </xf>
    <xf numFmtId="44" fontId="2" fillId="0" borderId="46" xfId="2" applyFont="1" applyBorder="1" applyProtection="1">
      <protection locked="0"/>
    </xf>
    <xf numFmtId="0" fontId="2" fillId="0" borderId="42" xfId="0" applyFont="1" applyBorder="1" applyAlignment="1" applyProtection="1">
      <alignment horizontal="center"/>
      <protection locked="0"/>
    </xf>
    <xf numFmtId="0" fontId="2" fillId="0" borderId="42" xfId="0" applyFont="1" applyFill="1" applyBorder="1" applyAlignment="1" applyProtection="1">
      <alignment horizontal="center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58" xfId="0" applyFont="1" applyBorder="1" applyAlignment="1" applyProtection="1">
      <alignment horizontal="center"/>
      <protection locked="0"/>
    </xf>
    <xf numFmtId="0" fontId="2" fillId="0" borderId="59" xfId="0" applyFont="1" applyBorder="1" applyAlignment="1" applyProtection="1">
      <alignment horizontal="center"/>
      <protection locked="0"/>
    </xf>
    <xf numFmtId="0" fontId="2" fillId="0" borderId="31" xfId="0" applyFont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right"/>
      <protection locked="0"/>
    </xf>
    <xf numFmtId="44" fontId="3" fillId="3" borderId="6" xfId="0" applyNumberFormat="1" applyFont="1" applyFill="1" applyBorder="1" applyProtection="1"/>
    <xf numFmtId="44" fontId="3" fillId="3" borderId="6" xfId="0" applyNumberFormat="1" applyFont="1" applyFill="1" applyBorder="1" applyProtection="1">
      <protection locked="0"/>
    </xf>
    <xf numFmtId="0" fontId="6" fillId="0" borderId="42" xfId="0" applyFont="1" applyBorder="1" applyAlignment="1" applyProtection="1">
      <alignment wrapText="1"/>
      <protection locked="0"/>
    </xf>
    <xf numFmtId="44" fontId="3" fillId="0" borderId="57" xfId="0" applyNumberFormat="1" applyFont="1" applyFill="1" applyBorder="1" applyProtection="1">
      <protection locked="0"/>
    </xf>
    <xf numFmtId="44" fontId="3" fillId="0" borderId="44" xfId="0" applyNumberFormat="1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44" fontId="2" fillId="0" borderId="50" xfId="2" applyFont="1" applyFill="1" applyBorder="1" applyProtection="1">
      <protection locked="0"/>
    </xf>
    <xf numFmtId="44" fontId="2" fillId="0" borderId="56" xfId="0" applyNumberFormat="1" applyFont="1" applyFill="1" applyBorder="1" applyProtection="1">
      <protection locked="0"/>
    </xf>
    <xf numFmtId="0" fontId="3" fillId="0" borderId="45" xfId="0" applyFont="1" applyFill="1" applyBorder="1" applyAlignment="1" applyProtection="1">
      <alignment horizontal="left" wrapText="1"/>
      <protection locked="0"/>
    </xf>
    <xf numFmtId="0" fontId="3" fillId="0" borderId="46" xfId="0" applyFont="1" applyFill="1" applyBorder="1" applyAlignment="1" applyProtection="1">
      <alignment horizontal="left" wrapText="1"/>
      <protection locked="0"/>
    </xf>
    <xf numFmtId="0" fontId="3" fillId="0" borderId="47" xfId="0" applyFont="1" applyFill="1" applyBorder="1" applyAlignment="1" applyProtection="1">
      <alignment horizontal="left" wrapText="1"/>
      <protection locked="0"/>
    </xf>
    <xf numFmtId="0" fontId="2" fillId="0" borderId="42" xfId="0" applyFont="1" applyFill="1" applyBorder="1" applyAlignment="1" applyProtection="1">
      <alignment vertical="top" wrapText="1"/>
      <protection locked="0"/>
    </xf>
    <xf numFmtId="0" fontId="2" fillId="0" borderId="49" xfId="0" applyFont="1" applyFill="1" applyBorder="1" applyAlignment="1" applyProtection="1">
      <alignment horizontal="center"/>
      <protection locked="0"/>
    </xf>
    <xf numFmtId="0" fontId="2" fillId="0" borderId="50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3" fillId="0" borderId="53" xfId="0" applyFont="1" applyFill="1" applyBorder="1" applyAlignment="1" applyProtection="1">
      <alignment horizontal="center"/>
      <protection locked="0"/>
    </xf>
    <xf numFmtId="0" fontId="3" fillId="0" borderId="0" xfId="0" applyFont="1" applyFill="1" applyProtection="1"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0" fontId="3" fillId="0" borderId="37" xfId="0" applyFont="1" applyFill="1" applyBorder="1" applyAlignment="1" applyProtection="1">
      <alignment horizontal="center"/>
      <protection locked="0"/>
    </xf>
    <xf numFmtId="0" fontId="2" fillId="0" borderId="50" xfId="0" applyFont="1" applyFill="1" applyBorder="1" applyAlignment="1" applyProtection="1">
      <alignment horizontal="left" wrapText="1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0" fontId="2" fillId="0" borderId="60" xfId="0" applyFont="1" applyFill="1" applyBorder="1" applyAlignment="1" applyProtection="1">
      <alignment horizontal="left" wrapText="1"/>
      <protection locked="0"/>
    </xf>
    <xf numFmtId="0" fontId="3" fillId="3" borderId="18" xfId="0" applyFont="1" applyFill="1" applyBorder="1" applyAlignment="1" applyProtection="1">
      <alignment horizontal="right" wrapText="1"/>
      <protection locked="0"/>
    </xf>
    <xf numFmtId="0" fontId="6" fillId="0" borderId="2" xfId="0" applyFont="1" applyFill="1" applyBorder="1" applyProtection="1">
      <protection locked="0"/>
    </xf>
    <xf numFmtId="44" fontId="2" fillId="0" borderId="2" xfId="2" applyFont="1" applyFill="1" applyBorder="1" applyProtection="1">
      <protection locked="0"/>
    </xf>
    <xf numFmtId="44" fontId="2" fillId="0" borderId="54" xfId="0" applyNumberFormat="1" applyFont="1" applyFill="1" applyBorder="1" applyProtection="1">
      <protection locked="0"/>
    </xf>
    <xf numFmtId="0" fontId="3" fillId="0" borderId="45" xfId="0" applyFont="1" applyFill="1" applyBorder="1" applyAlignment="1" applyProtection="1">
      <protection locked="0"/>
    </xf>
    <xf numFmtId="0" fontId="2" fillId="0" borderId="46" xfId="0" applyFont="1" applyFill="1" applyBorder="1" applyAlignment="1" applyProtection="1">
      <protection locked="0"/>
    </xf>
    <xf numFmtId="0" fontId="2" fillId="0" borderId="47" xfId="0" applyFont="1" applyFill="1" applyBorder="1" applyAlignment="1" applyProtection="1">
      <protection locked="0"/>
    </xf>
    <xf numFmtId="0" fontId="2" fillId="0" borderId="50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protection locked="0"/>
    </xf>
    <xf numFmtId="0" fontId="3" fillId="7" borderId="18" xfId="0" applyFont="1" applyFill="1" applyBorder="1" applyAlignment="1" applyProtection="1">
      <alignment horizontal="right"/>
      <protection locked="0"/>
    </xf>
    <xf numFmtId="0" fontId="2" fillId="8" borderId="61" xfId="0" applyFont="1" applyFill="1" applyBorder="1" applyAlignment="1" applyProtection="1">
      <alignment horizontal="left"/>
      <protection locked="0"/>
    </xf>
    <xf numFmtId="0" fontId="2" fillId="8" borderId="62" xfId="0" applyFont="1" applyFill="1" applyBorder="1" applyAlignment="1" applyProtection="1">
      <alignment horizontal="left"/>
      <protection locked="0"/>
    </xf>
    <xf numFmtId="0" fontId="2" fillId="8" borderId="46" xfId="0" applyFont="1" applyFill="1" applyBorder="1" applyAlignment="1" applyProtection="1">
      <alignment horizontal="left"/>
      <protection locked="0"/>
    </xf>
    <xf numFmtId="0" fontId="2" fillId="8" borderId="17" xfId="0" applyFont="1" applyFill="1" applyBorder="1" applyAlignment="1" applyProtection="1">
      <alignment horizontal="left"/>
      <protection locked="0"/>
    </xf>
    <xf numFmtId="44" fontId="3" fillId="8" borderId="51" xfId="0" applyNumberFormat="1" applyFont="1" applyFill="1" applyBorder="1" applyProtection="1"/>
    <xf numFmtId="0" fontId="2" fillId="6" borderId="61" xfId="0" applyFont="1" applyFill="1" applyBorder="1" applyAlignment="1" applyProtection="1">
      <protection locked="0"/>
    </xf>
    <xf numFmtId="0" fontId="2" fillId="6" borderId="62" xfId="0" applyFont="1" applyFill="1" applyBorder="1" applyAlignment="1" applyProtection="1">
      <protection locked="0"/>
    </xf>
    <xf numFmtId="10" fontId="2" fillId="2" borderId="18" xfId="0" applyNumberFormat="1" applyFont="1" applyFill="1" applyBorder="1" applyAlignment="1" applyProtection="1">
      <protection locked="0"/>
    </xf>
    <xf numFmtId="0" fontId="2" fillId="12" borderId="62" xfId="0" applyFont="1" applyFill="1" applyBorder="1" applyAlignment="1" applyProtection="1">
      <protection locked="0"/>
    </xf>
    <xf numFmtId="0" fontId="2" fillId="6" borderId="17" xfId="0" applyFont="1" applyFill="1" applyBorder="1" applyAlignment="1" applyProtection="1">
      <protection locked="0"/>
    </xf>
    <xf numFmtId="44" fontId="3" fillId="6" borderId="51" xfId="0" applyNumberFormat="1" applyFont="1" applyFill="1" applyBorder="1" applyAlignment="1" applyProtection="1">
      <alignment horizontal="center"/>
      <protection locked="0"/>
    </xf>
    <xf numFmtId="2" fontId="3" fillId="6" borderId="51" xfId="0" applyNumberFormat="1" applyFont="1" applyFill="1" applyBorder="1" applyProtection="1">
      <protection locked="0"/>
    </xf>
    <xf numFmtId="0" fontId="6" fillId="0" borderId="46" xfId="0" applyFont="1" applyFill="1" applyBorder="1" applyProtection="1">
      <protection locked="0"/>
    </xf>
    <xf numFmtId="44" fontId="2" fillId="0" borderId="46" xfId="2" applyFont="1" applyFill="1" applyBorder="1" applyProtection="1">
      <protection locked="0"/>
    </xf>
    <xf numFmtId="44" fontId="2" fillId="0" borderId="0" xfId="2" applyFont="1" applyFill="1" applyBorder="1" applyProtection="1">
      <protection locked="0"/>
    </xf>
    <xf numFmtId="44" fontId="2" fillId="2" borderId="0" xfId="2" applyFont="1" applyFill="1" applyBorder="1" applyProtection="1">
      <protection locked="0"/>
    </xf>
    <xf numFmtId="0" fontId="2" fillId="0" borderId="3" xfId="0" applyFont="1" applyFill="1" applyBorder="1" applyProtection="1">
      <protection locked="0"/>
    </xf>
    <xf numFmtId="44" fontId="2" fillId="2" borderId="3" xfId="2" applyFont="1" applyFill="1" applyBorder="1" applyProtection="1">
      <protection locked="0"/>
    </xf>
    <xf numFmtId="0" fontId="2" fillId="0" borderId="48" xfId="0" applyFont="1" applyFill="1" applyBorder="1" applyAlignment="1" applyProtection="1">
      <alignment horizontal="center"/>
      <protection locked="0"/>
    </xf>
    <xf numFmtId="0" fontId="2" fillId="10" borderId="42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3" fillId="10" borderId="45" xfId="0" applyFont="1" applyFill="1" applyBorder="1" applyProtection="1">
      <protection locked="0"/>
    </xf>
    <xf numFmtId="0" fontId="2" fillId="0" borderId="46" xfId="0" applyFont="1" applyFill="1" applyBorder="1" applyAlignment="1" applyProtection="1">
      <alignment horizontal="center"/>
      <protection locked="0"/>
    </xf>
    <xf numFmtId="44" fontId="3" fillId="0" borderId="47" xfId="2" applyFont="1" applyFill="1" applyBorder="1" applyAlignment="1" applyProtection="1">
      <alignment horizontal="right"/>
      <protection locked="0"/>
    </xf>
    <xf numFmtId="0" fontId="3" fillId="10" borderId="42" xfId="0" applyFont="1" applyFill="1" applyBorder="1" applyAlignment="1" applyProtection="1">
      <protection locked="0"/>
    </xf>
    <xf numFmtId="0" fontId="0" fillId="0" borderId="0" xfId="0" applyAlignment="1"/>
    <xf numFmtId="0" fontId="0" fillId="0" borderId="48" xfId="0" applyBorder="1" applyAlignment="1"/>
    <xf numFmtId="0" fontId="0" fillId="0" borderId="42" xfId="0" applyBorder="1" applyAlignment="1"/>
    <xf numFmtId="0" fontId="2" fillId="10" borderId="50" xfId="0" applyFont="1" applyFill="1" applyBorder="1" applyProtection="1">
      <protection locked="0"/>
    </xf>
    <xf numFmtId="44" fontId="3" fillId="7" borderId="18" xfId="2" applyFont="1" applyFill="1" applyBorder="1" applyAlignment="1" applyProtection="1">
      <alignment horizontal="right"/>
      <protection locked="0"/>
    </xf>
    <xf numFmtId="44" fontId="2" fillId="7" borderId="18" xfId="0" applyNumberFormat="1" applyFont="1" applyFill="1" applyBorder="1" applyProtection="1">
      <protection locked="0"/>
    </xf>
    <xf numFmtId="44" fontId="3" fillId="7" borderId="18" xfId="0" applyNumberFormat="1" applyFont="1" applyFill="1" applyBorder="1" applyProtection="1">
      <protection locked="0"/>
    </xf>
    <xf numFmtId="0" fontId="2" fillId="0" borderId="50" xfId="0" applyFont="1" applyBorder="1" applyProtection="1">
      <protection locked="0"/>
    </xf>
    <xf numFmtId="0" fontId="2" fillId="0" borderId="62" xfId="0" applyFont="1" applyBorder="1" applyProtection="1">
      <protection locked="0"/>
    </xf>
    <xf numFmtId="0" fontId="2" fillId="0" borderId="62" xfId="0" applyFont="1" applyFill="1" applyBorder="1" applyAlignment="1" applyProtection="1">
      <alignment horizontal="center"/>
      <protection locked="0"/>
    </xf>
    <xf numFmtId="44" fontId="2" fillId="0" borderId="1" xfId="2" applyFont="1" applyFill="1" applyBorder="1" applyProtection="1">
      <protection locked="0"/>
    </xf>
    <xf numFmtId="0" fontId="2" fillId="0" borderId="63" xfId="0" applyFont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48" xfId="0" applyFont="1" applyBorder="1" applyAlignment="1" applyProtection="1">
      <alignment vertical="top" wrapText="1"/>
      <protection locked="0"/>
    </xf>
    <xf numFmtId="0" fontId="2" fillId="8" borderId="64" xfId="0" applyFont="1" applyFill="1" applyBorder="1" applyProtection="1">
      <protection locked="0"/>
    </xf>
    <xf numFmtId="0" fontId="3" fillId="8" borderId="64" xfId="0" applyFont="1" applyFill="1" applyBorder="1" applyAlignment="1" applyProtection="1">
      <alignment horizontal="right"/>
      <protection locked="0"/>
    </xf>
    <xf numFmtId="44" fontId="3" fillId="8" borderId="65" xfId="0" applyNumberFormat="1" applyFont="1" applyFill="1" applyBorder="1" applyProtection="1"/>
    <xf numFmtId="0" fontId="7" fillId="0" borderId="0" xfId="0" applyFont="1" applyProtection="1"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39" fontId="9" fillId="8" borderId="22" xfId="0" applyNumberFormat="1" applyFont="1" applyFill="1" applyBorder="1" applyAlignment="1" applyProtection="1">
      <alignment horizontal="right"/>
    </xf>
    <xf numFmtId="2" fontId="2" fillId="2" borderId="1" xfId="0" applyNumberFormat="1" applyFont="1" applyFill="1" applyBorder="1" applyAlignment="1" applyProtection="1">
      <alignment horizontal="center" wrapText="1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F60"/>
  <sheetViews>
    <sheetView tabSelected="1" workbookViewId="0">
      <selection activeCell="L20" sqref="L20"/>
    </sheetView>
  </sheetViews>
  <sheetFormatPr defaultColWidth="9.1796875" defaultRowHeight="14.5" x14ac:dyDescent="0.35"/>
  <cols>
    <col min="1" max="1" width="15" style="2" customWidth="1"/>
    <col min="2" max="2" width="59" style="2" customWidth="1"/>
    <col min="3" max="3" width="18.26953125" style="2" customWidth="1"/>
    <col min="4" max="4" width="17.54296875" style="2" customWidth="1"/>
    <col min="5" max="5" width="19.7265625" style="2" customWidth="1"/>
    <col min="6" max="16384" width="9.1796875" style="2"/>
  </cols>
  <sheetData>
    <row r="1" spans="1:6" ht="12.75" customHeight="1" x14ac:dyDescent="0.35">
      <c r="A1" s="1"/>
      <c r="B1" s="1"/>
      <c r="C1" s="1"/>
      <c r="D1" s="1"/>
      <c r="E1" s="1"/>
    </row>
    <row r="2" spans="1:6" x14ac:dyDescent="0.35">
      <c r="A2" s="3"/>
      <c r="B2" s="1"/>
      <c r="C2" s="1"/>
      <c r="D2" s="1"/>
      <c r="E2" s="1"/>
    </row>
    <row r="3" spans="1:6" ht="15" thickBot="1" x14ac:dyDescent="0.4">
      <c r="A3" s="4" t="s">
        <v>0</v>
      </c>
      <c r="B3" s="5" t="s">
        <v>169</v>
      </c>
      <c r="C3" s="6" t="s">
        <v>1</v>
      </c>
      <c r="D3" s="5"/>
      <c r="E3" s="5"/>
      <c r="F3" s="7"/>
    </row>
    <row r="4" spans="1:6" x14ac:dyDescent="0.35">
      <c r="A4" s="4"/>
      <c r="B4" s="8"/>
      <c r="C4" s="9"/>
      <c r="D4" s="10"/>
      <c r="E4" s="10"/>
    </row>
    <row r="5" spans="1:6" ht="15" thickBot="1" x14ac:dyDescent="0.4">
      <c r="A5" s="11" t="s">
        <v>2</v>
      </c>
      <c r="B5" s="5"/>
      <c r="C5" s="11" t="s">
        <v>3</v>
      </c>
      <c r="D5" s="252"/>
      <c r="E5" s="5"/>
    </row>
    <row r="6" spans="1:6" ht="15" thickBot="1" x14ac:dyDescent="0.4">
      <c r="A6" s="4" t="s">
        <v>4</v>
      </c>
      <c r="B6" s="5"/>
      <c r="C6" s="12"/>
      <c r="D6" s="4" t="s">
        <v>5</v>
      </c>
      <c r="E6" s="13" t="s">
        <v>164</v>
      </c>
    </row>
    <row r="7" spans="1:6" x14ac:dyDescent="0.35">
      <c r="A7" s="4"/>
      <c r="B7" s="11"/>
      <c r="C7" s="12"/>
      <c r="D7" s="4"/>
      <c r="E7" s="14"/>
    </row>
    <row r="8" spans="1:6" x14ac:dyDescent="0.35">
      <c r="A8" s="4"/>
      <c r="B8" s="11"/>
      <c r="C8" s="12"/>
      <c r="D8" s="4"/>
      <c r="E8" s="14" t="s">
        <v>7</v>
      </c>
    </row>
    <row r="9" spans="1:6" ht="15" thickBot="1" x14ac:dyDescent="0.4">
      <c r="A9" s="11" t="s">
        <v>8</v>
      </c>
      <c r="B9" s="11"/>
      <c r="D9" s="4" t="s">
        <v>9</v>
      </c>
      <c r="E9" s="15"/>
    </row>
    <row r="10" spans="1:6" ht="15" thickBot="1" x14ac:dyDescent="0.4">
      <c r="A10" s="5"/>
      <c r="B10" s="5"/>
      <c r="C10" s="12"/>
      <c r="D10" s="4" t="s">
        <v>10</v>
      </c>
      <c r="E10" s="15"/>
    </row>
    <row r="11" spans="1:6" ht="15" thickBot="1" x14ac:dyDescent="0.4">
      <c r="A11" s="4" t="s">
        <v>11</v>
      </c>
      <c r="B11" s="11"/>
      <c r="C11" s="12"/>
      <c r="D11" s="4" t="s">
        <v>12</v>
      </c>
      <c r="E11" s="15"/>
    </row>
    <row r="12" spans="1:6" ht="15" thickBot="1" x14ac:dyDescent="0.4">
      <c r="A12" s="4" t="s">
        <v>13</v>
      </c>
      <c r="B12" s="5" t="s">
        <v>163</v>
      </c>
      <c r="C12" s="12"/>
      <c r="D12" s="16" t="s">
        <v>14</v>
      </c>
      <c r="E12" s="15"/>
    </row>
    <row r="13" spans="1:6" ht="15" thickBot="1" x14ac:dyDescent="0.4">
      <c r="A13" s="11" t="s">
        <v>15</v>
      </c>
      <c r="B13" s="250"/>
      <c r="C13" s="12"/>
      <c r="E13" s="15"/>
    </row>
    <row r="14" spans="1:6" ht="15" thickBot="1" x14ac:dyDescent="0.4">
      <c r="A14" s="17"/>
      <c r="B14" s="18"/>
      <c r="C14" s="18"/>
      <c r="D14" s="16" t="s">
        <v>16</v>
      </c>
      <c r="E14" s="15"/>
    </row>
    <row r="15" spans="1:6" ht="15" thickBot="1" x14ac:dyDescent="0.4">
      <c r="A15" s="1"/>
      <c r="B15" s="1"/>
      <c r="C15" s="1"/>
      <c r="D15" s="1"/>
      <c r="E15" s="15"/>
    </row>
    <row r="16" spans="1:6" x14ac:dyDescent="0.35">
      <c r="A16" s="19"/>
      <c r="B16" s="19"/>
      <c r="C16" s="19"/>
      <c r="D16" s="19"/>
      <c r="E16" s="19"/>
    </row>
    <row r="17" spans="1:5" x14ac:dyDescent="0.35">
      <c r="A17" s="20" t="s">
        <v>17</v>
      </c>
      <c r="B17" s="20" t="s">
        <v>18</v>
      </c>
      <c r="C17" s="20" t="s">
        <v>19</v>
      </c>
      <c r="D17" s="20" t="s">
        <v>20</v>
      </c>
      <c r="E17" s="20"/>
    </row>
    <row r="18" spans="1:5" ht="15" thickBot="1" x14ac:dyDescent="0.4">
      <c r="A18" s="21"/>
      <c r="B18" s="21"/>
      <c r="C18" s="22" t="s">
        <v>21</v>
      </c>
      <c r="D18" s="22" t="s">
        <v>22</v>
      </c>
      <c r="E18" s="22" t="s">
        <v>23</v>
      </c>
    </row>
    <row r="19" spans="1:5" x14ac:dyDescent="0.35">
      <c r="A19" s="23">
        <v>100</v>
      </c>
      <c r="B19" s="24" t="s">
        <v>24</v>
      </c>
      <c r="C19" s="25">
        <v>0</v>
      </c>
      <c r="D19" s="26">
        <v>769354</v>
      </c>
      <c r="E19" s="27">
        <f>SUM(C19+D19)</f>
        <v>769354</v>
      </c>
    </row>
    <row r="20" spans="1:5" x14ac:dyDescent="0.35">
      <c r="A20" s="23">
        <v>200</v>
      </c>
      <c r="B20" s="24" t="s">
        <v>25</v>
      </c>
      <c r="C20" s="28">
        <v>0</v>
      </c>
      <c r="D20" s="26">
        <v>324732</v>
      </c>
      <c r="E20" s="27">
        <f>SUM(C20+D20)</f>
        <v>324732</v>
      </c>
    </row>
    <row r="21" spans="1:5" x14ac:dyDescent="0.35">
      <c r="A21" s="23">
        <v>300</v>
      </c>
      <c r="B21" s="29" t="s">
        <v>26</v>
      </c>
      <c r="C21" s="26">
        <v>0</v>
      </c>
      <c r="D21" s="26">
        <v>25600</v>
      </c>
      <c r="E21" s="27">
        <f>SUM(C21+D21)</f>
        <v>25600</v>
      </c>
    </row>
    <row r="22" spans="1:5" x14ac:dyDescent="0.35">
      <c r="A22" s="23">
        <v>400</v>
      </c>
      <c r="B22" s="29" t="s">
        <v>27</v>
      </c>
      <c r="C22" s="26">
        <v>0</v>
      </c>
      <c r="D22" s="26">
        <v>4400</v>
      </c>
      <c r="E22" s="27">
        <f>SUM(C22+D22)</f>
        <v>4400</v>
      </c>
    </row>
    <row r="23" spans="1:5" x14ac:dyDescent="0.35">
      <c r="A23" s="30">
        <v>500</v>
      </c>
      <c r="B23" s="31" t="s">
        <v>28</v>
      </c>
      <c r="C23" s="32">
        <v>0</v>
      </c>
      <c r="D23" s="32">
        <v>0</v>
      </c>
      <c r="E23" s="33"/>
    </row>
    <row r="24" spans="1:5" x14ac:dyDescent="0.35">
      <c r="A24" s="34"/>
      <c r="B24" s="31" t="s">
        <v>29</v>
      </c>
      <c r="C24" s="32">
        <v>0</v>
      </c>
      <c r="D24" s="32">
        <v>69953</v>
      </c>
      <c r="E24" s="35"/>
    </row>
    <row r="25" spans="1:5" x14ac:dyDescent="0.35">
      <c r="A25" s="34"/>
      <c r="B25" s="31" t="s">
        <v>30</v>
      </c>
      <c r="C25" s="32">
        <v>0</v>
      </c>
      <c r="D25" s="32">
        <v>17008</v>
      </c>
      <c r="E25" s="36"/>
    </row>
    <row r="26" spans="1:5" x14ac:dyDescent="0.35">
      <c r="A26" s="37"/>
      <c r="B26" s="38" t="s">
        <v>31</v>
      </c>
      <c r="C26" s="25">
        <f>SUM(C23:C25)</f>
        <v>0</v>
      </c>
      <c r="D26" s="25">
        <f>SUM(D23:D25)</f>
        <v>86961</v>
      </c>
      <c r="E26" s="26">
        <f>SUM(C26+D26)</f>
        <v>86961</v>
      </c>
    </row>
    <row r="27" spans="1:5" x14ac:dyDescent="0.35">
      <c r="A27" s="30">
        <v>600</v>
      </c>
      <c r="B27" s="31" t="s">
        <v>32</v>
      </c>
      <c r="C27" s="32">
        <v>0</v>
      </c>
      <c r="D27" s="32">
        <v>3689</v>
      </c>
      <c r="E27" s="35"/>
    </row>
    <row r="28" spans="1:5" x14ac:dyDescent="0.35">
      <c r="A28" s="34"/>
      <c r="B28" s="31" t="s">
        <v>33</v>
      </c>
      <c r="C28" s="32">
        <v>0</v>
      </c>
      <c r="D28" s="32">
        <v>0</v>
      </c>
      <c r="E28" s="35"/>
    </row>
    <row r="29" spans="1:5" x14ac:dyDescent="0.35">
      <c r="A29" s="34"/>
      <c r="B29" s="39" t="s">
        <v>34</v>
      </c>
      <c r="C29" s="32">
        <v>0</v>
      </c>
      <c r="D29" s="32">
        <v>2850</v>
      </c>
      <c r="E29" s="35"/>
    </row>
    <row r="30" spans="1:5" x14ac:dyDescent="0.35">
      <c r="A30" s="34"/>
      <c r="B30" s="31" t="s">
        <v>35</v>
      </c>
      <c r="C30" s="32">
        <v>0</v>
      </c>
      <c r="D30" s="32">
        <v>0</v>
      </c>
      <c r="E30" s="35"/>
    </row>
    <row r="31" spans="1:5" x14ac:dyDescent="0.35">
      <c r="A31" s="34"/>
      <c r="B31" s="40" t="s">
        <v>36</v>
      </c>
      <c r="C31" s="32">
        <v>0</v>
      </c>
      <c r="D31" s="32">
        <v>0</v>
      </c>
      <c r="E31" s="35"/>
    </row>
    <row r="32" spans="1:5" x14ac:dyDescent="0.35">
      <c r="A32" s="34"/>
      <c r="B32" s="31" t="s">
        <v>37</v>
      </c>
      <c r="C32" s="32">
        <v>0</v>
      </c>
      <c r="D32" s="32">
        <v>0</v>
      </c>
      <c r="E32" s="35"/>
    </row>
    <row r="33" spans="1:6" ht="18.75" customHeight="1" x14ac:dyDescent="0.35">
      <c r="A33" s="34"/>
      <c r="B33" s="31" t="s">
        <v>38</v>
      </c>
      <c r="C33" s="32">
        <v>0</v>
      </c>
      <c r="D33" s="32">
        <v>0</v>
      </c>
      <c r="E33" s="35"/>
    </row>
    <row r="34" spans="1:6" ht="18" customHeight="1" x14ac:dyDescent="0.35">
      <c r="A34" s="34"/>
      <c r="B34" s="31" t="s">
        <v>39</v>
      </c>
      <c r="C34" s="32">
        <v>0</v>
      </c>
      <c r="D34" s="32">
        <v>1150</v>
      </c>
      <c r="E34" s="35"/>
    </row>
    <row r="35" spans="1:6" ht="18" customHeight="1" x14ac:dyDescent="0.35">
      <c r="A35" s="37"/>
      <c r="B35" s="38" t="s">
        <v>40</v>
      </c>
      <c r="C35" s="25">
        <f>SUM(C27:C34)</f>
        <v>0</v>
      </c>
      <c r="D35" s="25">
        <f>SUM(D27:D34)</f>
        <v>7689</v>
      </c>
      <c r="E35" s="26">
        <f>SUM(C35+D35)</f>
        <v>7689</v>
      </c>
    </row>
    <row r="36" spans="1:6" ht="18" customHeight="1" x14ac:dyDescent="0.35">
      <c r="A36" s="30">
        <v>800</v>
      </c>
      <c r="B36" s="31" t="s">
        <v>41</v>
      </c>
      <c r="C36" s="32">
        <v>0</v>
      </c>
      <c r="D36" s="32">
        <v>0</v>
      </c>
      <c r="E36" s="35"/>
    </row>
    <row r="37" spans="1:6" ht="18" customHeight="1" x14ac:dyDescent="0.35">
      <c r="A37" s="34"/>
      <c r="B37" s="31" t="s">
        <v>42</v>
      </c>
      <c r="C37" s="32">
        <v>0</v>
      </c>
      <c r="D37" s="32">
        <v>0</v>
      </c>
      <c r="E37" s="35"/>
    </row>
    <row r="38" spans="1:6" ht="18.75" customHeight="1" x14ac:dyDescent="0.35">
      <c r="A38" s="34"/>
      <c r="B38" s="31" t="s">
        <v>43</v>
      </c>
      <c r="C38" s="32">
        <v>0</v>
      </c>
      <c r="D38" s="32">
        <v>0</v>
      </c>
      <c r="E38" s="36"/>
    </row>
    <row r="39" spans="1:6" ht="18.75" customHeight="1" thickBot="1" x14ac:dyDescent="0.4">
      <c r="A39" s="37"/>
      <c r="B39" s="38" t="s">
        <v>44</v>
      </c>
      <c r="C39" s="25">
        <f>SUM(C36:C38)</f>
        <v>0</v>
      </c>
      <c r="D39" s="25">
        <f>SUM(D36:D38)</f>
        <v>0</v>
      </c>
      <c r="E39" s="26">
        <f>SUM(C39+D39)</f>
        <v>0</v>
      </c>
    </row>
    <row r="40" spans="1:6" ht="18.75" customHeight="1" thickBot="1" x14ac:dyDescent="0.4">
      <c r="A40" s="41" t="s">
        <v>45</v>
      </c>
      <c r="B40" s="42"/>
      <c r="C40" s="43">
        <f>SUM(C19+C20+C21+C22+C26+C35+C39)</f>
        <v>0</v>
      </c>
      <c r="D40" s="43">
        <f>SUM(D19+D20+D21+D22+D26+D35+D39)</f>
        <v>1218736</v>
      </c>
      <c r="E40" s="44">
        <f>SUM(C40+D40)</f>
        <v>1218736</v>
      </c>
    </row>
    <row r="41" spans="1:6" ht="19.5" customHeight="1" thickBot="1" x14ac:dyDescent="0.4">
      <c r="A41" s="45" t="s">
        <v>46</v>
      </c>
      <c r="B41" s="46">
        <v>0</v>
      </c>
      <c r="C41" s="47">
        <v>0</v>
      </c>
      <c r="D41" s="48">
        <v>0</v>
      </c>
      <c r="E41" s="49">
        <f>SUM(C41:D41)</f>
        <v>0</v>
      </c>
      <c r="F41" s="50"/>
    </row>
    <row r="42" spans="1:6" ht="18" customHeight="1" x14ac:dyDescent="0.35">
      <c r="A42" s="30">
        <v>700</v>
      </c>
      <c r="B42" s="39" t="s">
        <v>47</v>
      </c>
      <c r="C42" s="32">
        <v>0</v>
      </c>
      <c r="D42" s="32"/>
      <c r="E42" s="35"/>
    </row>
    <row r="43" spans="1:6" ht="18" customHeight="1" x14ac:dyDescent="0.35">
      <c r="A43" s="34"/>
      <c r="B43" s="31" t="s">
        <v>48</v>
      </c>
      <c r="C43" s="32">
        <v>0</v>
      </c>
      <c r="D43" s="32">
        <v>25000</v>
      </c>
      <c r="E43" s="35"/>
    </row>
    <row r="44" spans="1:6" ht="18" customHeight="1" x14ac:dyDescent="0.35">
      <c r="B44" s="51" t="s">
        <v>49</v>
      </c>
      <c r="C44" s="52">
        <f>SUM(C42:C43)</f>
        <v>0</v>
      </c>
      <c r="D44" s="52">
        <f>SUM(D42:D43)</f>
        <v>25000</v>
      </c>
      <c r="E44" s="27">
        <f>SUM(C44+D44)</f>
        <v>25000</v>
      </c>
    </row>
    <row r="45" spans="1:6" ht="18" customHeight="1" x14ac:dyDescent="0.35">
      <c r="A45" s="53" t="s">
        <v>50</v>
      </c>
      <c r="B45" s="31" t="s">
        <v>51</v>
      </c>
      <c r="C45" s="32">
        <v>0</v>
      </c>
      <c r="D45" s="54">
        <v>0</v>
      </c>
      <c r="E45" s="36"/>
    </row>
    <row r="46" spans="1:6" ht="18.75" customHeight="1" thickBot="1" x14ac:dyDescent="0.4">
      <c r="A46" s="37"/>
      <c r="B46" s="38" t="s">
        <v>52</v>
      </c>
      <c r="C46" s="26">
        <f>SUM(C45)</f>
        <v>0</v>
      </c>
      <c r="D46" s="26">
        <f>SUM(D45)</f>
        <v>0</v>
      </c>
      <c r="E46" s="27">
        <f>SUM(C46+D46)</f>
        <v>0</v>
      </c>
    </row>
    <row r="47" spans="1:6" ht="20.25" customHeight="1" thickBot="1" x14ac:dyDescent="0.4">
      <c r="A47" s="55" t="s">
        <v>23</v>
      </c>
      <c r="B47" s="56"/>
      <c r="C47" s="57">
        <f>C40+C41+C44+C46</f>
        <v>0</v>
      </c>
      <c r="D47" s="251">
        <f>D40+D41+D44+D46</f>
        <v>1243736</v>
      </c>
      <c r="E47" s="58">
        <f>E40+E41+E44+E46</f>
        <v>1243736</v>
      </c>
    </row>
    <row r="49" spans="1:5" x14ac:dyDescent="0.35">
      <c r="E49" s="59"/>
    </row>
    <row r="50" spans="1:5" ht="15" thickBot="1" x14ac:dyDescent="0.4">
      <c r="A50" s="60" t="s">
        <v>53</v>
      </c>
      <c r="B50" s="5"/>
      <c r="C50" s="5"/>
      <c r="D50" s="61" t="s">
        <v>54</v>
      </c>
      <c r="E50" s="5"/>
    </row>
    <row r="51" spans="1:5" x14ac:dyDescent="0.35">
      <c r="A51" s="60"/>
      <c r="B51" s="62" t="s">
        <v>55</v>
      </c>
      <c r="C51" s="60"/>
    </row>
    <row r="52" spans="1:5" x14ac:dyDescent="0.35">
      <c r="A52" s="60"/>
      <c r="B52" s="62"/>
      <c r="C52" s="60"/>
      <c r="D52" s="61"/>
      <c r="E52" s="60"/>
    </row>
    <row r="53" spans="1:5" ht="15" thickBot="1" x14ac:dyDescent="0.4">
      <c r="A53" s="60" t="s">
        <v>56</v>
      </c>
      <c r="B53" s="5"/>
      <c r="C53" s="5"/>
      <c r="D53" s="61"/>
      <c r="E53" s="61"/>
    </row>
    <row r="54" spans="1:5" x14ac:dyDescent="0.35">
      <c r="B54" s="63" t="s">
        <v>57</v>
      </c>
    </row>
    <row r="55" spans="1:5" ht="15" thickBot="1" x14ac:dyDescent="0.4">
      <c r="A55" s="63" t="s">
        <v>58</v>
      </c>
    </row>
    <row r="56" spans="1:5" ht="15" thickTop="1" x14ac:dyDescent="0.35">
      <c r="A56" s="63"/>
      <c r="C56" s="64" t="s">
        <v>59</v>
      </c>
      <c r="D56" s="65"/>
      <c r="E56" s="66"/>
    </row>
    <row r="57" spans="1:5" x14ac:dyDescent="0.35">
      <c r="A57" s="63" t="s">
        <v>60</v>
      </c>
      <c r="C57" s="67"/>
      <c r="D57" s="68"/>
      <c r="E57" s="69"/>
    </row>
    <row r="58" spans="1:5" x14ac:dyDescent="0.35">
      <c r="A58" s="63" t="s">
        <v>61</v>
      </c>
      <c r="C58" s="67" t="s">
        <v>62</v>
      </c>
      <c r="D58" s="68"/>
      <c r="E58" s="70" t="s">
        <v>63</v>
      </c>
    </row>
    <row r="59" spans="1:5" ht="15" thickBot="1" x14ac:dyDescent="0.4">
      <c r="A59" s="63" t="s">
        <v>64</v>
      </c>
      <c r="C59" s="71" t="s">
        <v>65</v>
      </c>
      <c r="D59" s="72"/>
      <c r="E59" s="73" t="s">
        <v>66</v>
      </c>
    </row>
    <row r="60" spans="1:5" ht="15" thickTop="1" x14ac:dyDescent="0.35">
      <c r="A60" s="74" t="s">
        <v>67</v>
      </c>
    </row>
  </sheetData>
  <sheetProtection sheet="1" objects="1" scenarios="1" selectLockedCells="1" selectUnlockedCells="1"/>
  <pageMargins left="0.7" right="0.7" top="0.75" bottom="0.75" header="0.3" footer="0.3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L211"/>
  <sheetViews>
    <sheetView topLeftCell="A187" workbookViewId="0">
      <selection activeCell="G1" sqref="G1"/>
    </sheetView>
  </sheetViews>
  <sheetFormatPr defaultColWidth="9.1796875" defaultRowHeight="12.5" x14ac:dyDescent="0.25"/>
  <cols>
    <col min="1" max="1" width="12.26953125" style="3" customWidth="1"/>
    <col min="2" max="2" width="27.54296875" style="3" customWidth="1"/>
    <col min="3" max="3" width="8.453125" style="3" customWidth="1"/>
    <col min="4" max="4" width="10.7265625" style="3" customWidth="1"/>
    <col min="5" max="5" width="23" style="3" customWidth="1"/>
    <col min="6" max="6" width="13.453125" style="81" customWidth="1"/>
    <col min="7" max="7" width="17.453125" style="81" customWidth="1"/>
    <col min="8" max="16384" width="9.1796875" style="3"/>
  </cols>
  <sheetData>
    <row r="1" spans="1:10" ht="13" x14ac:dyDescent="0.3">
      <c r="A1" s="11" t="s">
        <v>0</v>
      </c>
      <c r="B1" s="75" t="s">
        <v>68</v>
      </c>
      <c r="F1" s="16" t="s">
        <v>69</v>
      </c>
      <c r="G1" s="76"/>
    </row>
    <row r="2" spans="1:10" ht="13" x14ac:dyDescent="0.3">
      <c r="A2" s="16" t="s">
        <v>3</v>
      </c>
      <c r="B2" s="77"/>
      <c r="C2" s="9"/>
      <c r="F2" s="16" t="s">
        <v>70</v>
      </c>
      <c r="G2" s="78" t="s">
        <v>6</v>
      </c>
      <c r="H2" s="79"/>
      <c r="I2" s="80"/>
      <c r="J2" s="80"/>
    </row>
    <row r="3" spans="1:10" ht="13" x14ac:dyDescent="0.3">
      <c r="A3" s="11"/>
      <c r="B3" s="11"/>
      <c r="C3" s="11"/>
      <c r="H3" s="79"/>
      <c r="I3" s="80"/>
      <c r="J3" s="80"/>
    </row>
    <row r="4" spans="1:10" s="82" customFormat="1" ht="13" x14ac:dyDescent="0.3">
      <c r="F4" s="83"/>
      <c r="G4" s="83"/>
    </row>
    <row r="5" spans="1:10" ht="13.5" thickBot="1" x14ac:dyDescent="0.35">
      <c r="A5" s="82" t="s">
        <v>71</v>
      </c>
      <c r="B5" s="82" t="s">
        <v>72</v>
      </c>
      <c r="C5" s="82" t="s">
        <v>73</v>
      </c>
      <c r="D5" s="82" t="s">
        <v>74</v>
      </c>
      <c r="E5" s="82" t="s">
        <v>75</v>
      </c>
      <c r="F5" s="83" t="s">
        <v>76</v>
      </c>
      <c r="G5" s="84"/>
    </row>
    <row r="6" spans="1:10" ht="27" thickTop="1" thickBot="1" x14ac:dyDescent="0.3">
      <c r="A6" s="85" t="s">
        <v>77</v>
      </c>
      <c r="B6" s="86" t="s">
        <v>78</v>
      </c>
      <c r="C6" s="87" t="s">
        <v>79</v>
      </c>
      <c r="D6" s="86" t="s">
        <v>80</v>
      </c>
      <c r="E6" s="87" t="s">
        <v>81</v>
      </c>
      <c r="F6" s="88" t="s">
        <v>82</v>
      </c>
      <c r="G6" s="89" t="s">
        <v>83</v>
      </c>
    </row>
    <row r="7" spans="1:10" ht="13.5" thickTop="1" x14ac:dyDescent="0.3">
      <c r="A7" s="90">
        <v>100</v>
      </c>
      <c r="B7" s="91" t="s">
        <v>84</v>
      </c>
      <c r="C7" s="92"/>
      <c r="D7" s="93"/>
      <c r="E7" s="94"/>
      <c r="F7" s="95"/>
      <c r="G7" s="96"/>
    </row>
    <row r="8" spans="1:10" ht="13" x14ac:dyDescent="0.3">
      <c r="A8" s="90"/>
      <c r="B8" s="91"/>
      <c r="C8" s="97"/>
      <c r="D8" s="93"/>
      <c r="E8" s="98"/>
      <c r="F8" s="99"/>
      <c r="G8" s="100"/>
    </row>
    <row r="9" spans="1:10" x14ac:dyDescent="0.25">
      <c r="A9" s="101"/>
      <c r="B9" s="102" t="s">
        <v>85</v>
      </c>
      <c r="C9" s="103"/>
      <c r="D9" s="104"/>
      <c r="E9" s="105"/>
      <c r="F9" s="106">
        <f>SUM(C9*D9*E9)</f>
        <v>0</v>
      </c>
      <c r="G9" s="100"/>
    </row>
    <row r="10" spans="1:10" x14ac:dyDescent="0.25">
      <c r="A10" s="101"/>
      <c r="B10" s="102" t="s">
        <v>86</v>
      </c>
      <c r="C10" s="103"/>
      <c r="D10" s="104"/>
      <c r="E10" s="105"/>
      <c r="F10" s="106">
        <v>694230</v>
      </c>
      <c r="G10" s="100"/>
    </row>
    <row r="11" spans="1:10" x14ac:dyDescent="0.25">
      <c r="A11" s="101"/>
      <c r="B11" s="102" t="s">
        <v>87</v>
      </c>
      <c r="C11" s="103"/>
      <c r="D11" s="104"/>
      <c r="E11" s="105"/>
      <c r="F11" s="106">
        <v>22140</v>
      </c>
      <c r="G11" s="100"/>
    </row>
    <row r="12" spans="1:10" x14ac:dyDescent="0.25">
      <c r="A12" s="101"/>
      <c r="B12" s="102" t="s">
        <v>88</v>
      </c>
      <c r="C12" s="103"/>
      <c r="D12" s="104"/>
      <c r="E12" s="105"/>
      <c r="F12" s="106">
        <f t="shared" ref="F12:F18" si="0">SUM(C12*D12*E12)</f>
        <v>0</v>
      </c>
      <c r="G12" s="100"/>
    </row>
    <row r="13" spans="1:10" x14ac:dyDescent="0.25">
      <c r="A13" s="101"/>
      <c r="B13" s="102" t="s">
        <v>89</v>
      </c>
      <c r="C13" s="103"/>
      <c r="D13" s="104"/>
      <c r="E13" s="105"/>
      <c r="F13" s="106">
        <f t="shared" si="0"/>
        <v>0</v>
      </c>
      <c r="G13" s="100"/>
    </row>
    <row r="14" spans="1:10" x14ac:dyDescent="0.25">
      <c r="A14" s="101"/>
      <c r="B14" s="102" t="s">
        <v>90</v>
      </c>
      <c r="C14" s="103"/>
      <c r="D14" s="104"/>
      <c r="E14" s="105"/>
      <c r="F14" s="106">
        <f t="shared" si="0"/>
        <v>0</v>
      </c>
      <c r="G14" s="100"/>
    </row>
    <row r="15" spans="1:10" x14ac:dyDescent="0.25">
      <c r="A15" s="101"/>
      <c r="B15" s="102" t="s">
        <v>91</v>
      </c>
      <c r="C15" s="103"/>
      <c r="D15" s="104"/>
      <c r="E15" s="105"/>
      <c r="F15" s="106">
        <f t="shared" si="0"/>
        <v>0</v>
      </c>
      <c r="G15" s="100"/>
    </row>
    <row r="16" spans="1:10" x14ac:dyDescent="0.25">
      <c r="A16" s="101"/>
      <c r="B16" s="102" t="s">
        <v>92</v>
      </c>
      <c r="C16" s="103"/>
      <c r="D16" s="104"/>
      <c r="E16" s="105"/>
      <c r="F16" s="106">
        <f t="shared" si="0"/>
        <v>0</v>
      </c>
      <c r="G16" s="100"/>
    </row>
    <row r="17" spans="1:7" x14ac:dyDescent="0.25">
      <c r="A17" s="101"/>
      <c r="B17" s="102" t="s">
        <v>93</v>
      </c>
      <c r="C17" s="103"/>
      <c r="D17" s="104"/>
      <c r="E17" s="105"/>
      <c r="F17" s="106">
        <f t="shared" si="0"/>
        <v>0</v>
      </c>
      <c r="G17" s="100"/>
    </row>
    <row r="18" spans="1:7" x14ac:dyDescent="0.25">
      <c r="A18" s="101"/>
      <c r="B18" s="102" t="s">
        <v>94</v>
      </c>
      <c r="C18" s="103"/>
      <c r="D18" s="104"/>
      <c r="E18" s="105"/>
      <c r="F18" s="106">
        <f t="shared" si="0"/>
        <v>0</v>
      </c>
      <c r="G18" s="100"/>
    </row>
    <row r="19" spans="1:7" x14ac:dyDescent="0.25">
      <c r="A19" s="101"/>
      <c r="B19" s="107"/>
      <c r="C19" s="108"/>
      <c r="D19" s="109"/>
      <c r="E19" s="110"/>
      <c r="F19" s="111"/>
      <c r="G19" s="100"/>
    </row>
    <row r="20" spans="1:7" x14ac:dyDescent="0.25">
      <c r="A20" s="101"/>
      <c r="B20" s="107"/>
      <c r="C20" s="108"/>
      <c r="D20" s="109"/>
      <c r="E20" s="110"/>
      <c r="F20" s="111"/>
      <c r="G20" s="100"/>
    </row>
    <row r="21" spans="1:7" x14ac:dyDescent="0.25">
      <c r="A21" s="101"/>
      <c r="B21" s="107"/>
      <c r="C21" s="108"/>
      <c r="D21" s="109"/>
      <c r="E21" s="110"/>
      <c r="F21" s="111"/>
      <c r="G21" s="100"/>
    </row>
    <row r="22" spans="1:7" ht="13" thickBot="1" x14ac:dyDescent="0.3">
      <c r="A22" s="112"/>
      <c r="B22" s="113"/>
      <c r="C22" s="114"/>
      <c r="D22" s="93"/>
      <c r="E22" s="98"/>
      <c r="F22" s="99"/>
      <c r="G22" s="100"/>
    </row>
    <row r="23" spans="1:7" ht="13" x14ac:dyDescent="0.3">
      <c r="A23" s="112"/>
      <c r="B23" s="115" t="s">
        <v>95</v>
      </c>
      <c r="C23" s="116"/>
      <c r="D23" s="116"/>
      <c r="E23" s="117"/>
      <c r="F23" s="99"/>
      <c r="G23" s="100"/>
    </row>
    <row r="24" spans="1:7" x14ac:dyDescent="0.25">
      <c r="A24" s="112"/>
      <c r="B24" s="118"/>
      <c r="C24" s="119"/>
      <c r="D24" s="119"/>
      <c r="E24" s="120"/>
      <c r="F24" s="99"/>
      <c r="G24" s="100"/>
    </row>
    <row r="25" spans="1:7" x14ac:dyDescent="0.25">
      <c r="A25" s="112"/>
      <c r="B25" s="118"/>
      <c r="C25" s="119"/>
      <c r="D25" s="119"/>
      <c r="E25" s="120"/>
      <c r="F25" s="99"/>
      <c r="G25" s="100"/>
    </row>
    <row r="26" spans="1:7" x14ac:dyDescent="0.25">
      <c r="A26" s="112"/>
      <c r="B26" s="118"/>
      <c r="C26" s="119"/>
      <c r="D26" s="119"/>
      <c r="E26" s="120"/>
      <c r="F26" s="99"/>
      <c r="G26" s="100"/>
    </row>
    <row r="27" spans="1:7" ht="13" thickBot="1" x14ac:dyDescent="0.3">
      <c r="A27" s="112"/>
      <c r="B27" s="118"/>
      <c r="C27" s="119"/>
      <c r="D27" s="119"/>
      <c r="E27" s="120"/>
      <c r="F27" s="99"/>
      <c r="G27" s="100"/>
    </row>
    <row r="28" spans="1:7" ht="13.5" thickBot="1" x14ac:dyDescent="0.35">
      <c r="A28" s="121"/>
      <c r="B28" s="122"/>
      <c r="C28" s="123"/>
      <c r="D28" s="123"/>
      <c r="E28" s="124" t="s">
        <v>96</v>
      </c>
      <c r="F28" s="125"/>
      <c r="G28" s="126">
        <f>SUM(F9:F18)</f>
        <v>716370</v>
      </c>
    </row>
    <row r="29" spans="1:7" ht="13" x14ac:dyDescent="0.3">
      <c r="A29" s="127">
        <v>200</v>
      </c>
      <c r="B29" s="11" t="s">
        <v>97</v>
      </c>
      <c r="C29" s="128"/>
      <c r="D29" s="129"/>
      <c r="E29" s="130"/>
      <c r="F29" s="131"/>
      <c r="G29" s="100"/>
    </row>
    <row r="30" spans="1:7" x14ac:dyDescent="0.25">
      <c r="A30" s="112"/>
      <c r="C30" s="97"/>
      <c r="D30" s="129"/>
      <c r="E30" s="132"/>
      <c r="F30" s="133"/>
      <c r="G30" s="100"/>
    </row>
    <row r="31" spans="1:7" x14ac:dyDescent="0.25">
      <c r="A31" s="101"/>
      <c r="B31" s="134" t="s">
        <v>98</v>
      </c>
      <c r="C31" s="135"/>
      <c r="D31" s="136"/>
      <c r="E31" s="137"/>
      <c r="F31" s="106">
        <f t="shared" ref="F31:F40" si="1">SUM(C31*D31*E31)</f>
        <v>0</v>
      </c>
      <c r="G31" s="100"/>
    </row>
    <row r="32" spans="1:7" x14ac:dyDescent="0.25">
      <c r="A32" s="101"/>
      <c r="B32" s="134" t="s">
        <v>99</v>
      </c>
      <c r="C32" s="135"/>
      <c r="D32" s="136"/>
      <c r="E32" s="137"/>
      <c r="F32" s="106">
        <f t="shared" si="1"/>
        <v>0</v>
      </c>
      <c r="G32" s="100"/>
    </row>
    <row r="33" spans="1:7" x14ac:dyDescent="0.25">
      <c r="A33" s="101"/>
      <c r="B33" s="134" t="s">
        <v>100</v>
      </c>
      <c r="C33" s="135"/>
      <c r="D33" s="136"/>
      <c r="E33" s="137"/>
      <c r="F33" s="106">
        <f t="shared" si="1"/>
        <v>0</v>
      </c>
      <c r="G33" s="100"/>
    </row>
    <row r="34" spans="1:7" x14ac:dyDescent="0.25">
      <c r="A34" s="101"/>
      <c r="B34" s="134" t="s">
        <v>101</v>
      </c>
      <c r="C34" s="135"/>
      <c r="D34" s="136"/>
      <c r="E34" s="137"/>
      <c r="F34" s="106">
        <f t="shared" si="1"/>
        <v>0</v>
      </c>
      <c r="G34" s="100"/>
    </row>
    <row r="35" spans="1:7" x14ac:dyDescent="0.25">
      <c r="A35" s="101"/>
      <c r="B35" s="134" t="s">
        <v>102</v>
      </c>
      <c r="C35" s="135"/>
      <c r="D35" s="136"/>
      <c r="E35" s="137"/>
      <c r="F35" s="106">
        <f t="shared" si="1"/>
        <v>0</v>
      </c>
      <c r="G35" s="100"/>
    </row>
    <row r="36" spans="1:7" x14ac:dyDescent="0.25">
      <c r="A36" s="101"/>
      <c r="B36" s="134" t="s">
        <v>103</v>
      </c>
      <c r="C36" s="135"/>
      <c r="D36" s="136"/>
      <c r="E36" s="137"/>
      <c r="F36" s="106">
        <f t="shared" si="1"/>
        <v>0</v>
      </c>
      <c r="G36" s="100"/>
    </row>
    <row r="37" spans="1:7" x14ac:dyDescent="0.25">
      <c r="A37" s="101"/>
      <c r="B37" s="134" t="s">
        <v>104</v>
      </c>
      <c r="C37" s="135"/>
      <c r="D37" s="136"/>
      <c r="E37" s="137"/>
      <c r="F37" s="106">
        <f t="shared" si="1"/>
        <v>0</v>
      </c>
      <c r="G37" s="100"/>
    </row>
    <row r="38" spans="1:7" x14ac:dyDescent="0.25">
      <c r="A38" s="101"/>
      <c r="B38" s="134" t="s">
        <v>105</v>
      </c>
      <c r="C38" s="135"/>
      <c r="D38" s="136"/>
      <c r="E38" s="137"/>
      <c r="F38" s="106">
        <f t="shared" si="1"/>
        <v>0</v>
      </c>
      <c r="G38" s="100"/>
    </row>
    <row r="39" spans="1:7" x14ac:dyDescent="0.25">
      <c r="A39" s="101"/>
      <c r="B39" s="134" t="s">
        <v>106</v>
      </c>
      <c r="C39" s="135"/>
      <c r="D39" s="136"/>
      <c r="E39" s="137"/>
      <c r="F39" s="106">
        <f t="shared" si="1"/>
        <v>0</v>
      </c>
      <c r="G39" s="100"/>
    </row>
    <row r="40" spans="1:7" x14ac:dyDescent="0.25">
      <c r="A40" s="101"/>
      <c r="B40" s="134" t="s">
        <v>107</v>
      </c>
      <c r="C40" s="135"/>
      <c r="D40" s="136"/>
      <c r="E40" s="137"/>
      <c r="F40" s="106">
        <f t="shared" si="1"/>
        <v>0</v>
      </c>
      <c r="G40" s="100"/>
    </row>
    <row r="41" spans="1:7" ht="13" thickBot="1" x14ac:dyDescent="0.3">
      <c r="A41" s="101"/>
      <c r="B41" s="138"/>
      <c r="C41" s="139"/>
      <c r="D41" s="140"/>
      <c r="E41" s="141"/>
      <c r="F41" s="142"/>
      <c r="G41" s="143"/>
    </row>
    <row r="42" spans="1:7" ht="13" x14ac:dyDescent="0.3">
      <c r="A42" s="112"/>
      <c r="B42" s="144" t="s">
        <v>95</v>
      </c>
      <c r="C42" s="145"/>
      <c r="D42" s="145"/>
      <c r="E42" s="146"/>
      <c r="F42" s="99"/>
      <c r="G42" s="100"/>
    </row>
    <row r="43" spans="1:7" x14ac:dyDescent="0.25">
      <c r="A43" s="112"/>
      <c r="B43" s="118"/>
      <c r="C43" s="119"/>
      <c r="D43" s="119"/>
      <c r="E43" s="120"/>
      <c r="F43" s="99"/>
      <c r="G43" s="100"/>
    </row>
    <row r="44" spans="1:7" x14ac:dyDescent="0.25">
      <c r="A44" s="112"/>
      <c r="B44" s="118" t="s">
        <v>108</v>
      </c>
      <c r="C44" s="119"/>
      <c r="D44" s="119"/>
      <c r="E44" s="120"/>
      <c r="F44" s="99"/>
      <c r="G44" s="100"/>
    </row>
    <row r="45" spans="1:7" ht="13" thickBot="1" x14ac:dyDescent="0.3">
      <c r="A45" s="112"/>
      <c r="B45" s="118"/>
      <c r="C45" s="119"/>
      <c r="D45" s="119"/>
      <c r="E45" s="120"/>
      <c r="F45" s="99"/>
      <c r="G45" s="100"/>
    </row>
    <row r="46" spans="1:7" ht="13.5" thickBot="1" x14ac:dyDescent="0.35">
      <c r="A46" s="121"/>
      <c r="B46" s="122"/>
      <c r="C46" s="123"/>
      <c r="D46" s="123"/>
      <c r="E46" s="147" t="s">
        <v>109</v>
      </c>
      <c r="F46" s="125"/>
      <c r="G46" s="126">
        <f>SUM(F31:F40)</f>
        <v>0</v>
      </c>
    </row>
    <row r="47" spans="1:7" ht="13" x14ac:dyDescent="0.3">
      <c r="A47" s="127">
        <v>300</v>
      </c>
      <c r="B47" s="148" t="s">
        <v>110</v>
      </c>
      <c r="C47" s="128"/>
      <c r="D47" s="128"/>
      <c r="E47" s="149"/>
      <c r="F47" s="131"/>
      <c r="G47" s="100"/>
    </row>
    <row r="48" spans="1:7" ht="13" x14ac:dyDescent="0.3">
      <c r="A48" s="90"/>
      <c r="B48" s="148"/>
      <c r="C48" s="97"/>
      <c r="D48" s="97"/>
      <c r="E48" s="149"/>
      <c r="F48" s="99"/>
      <c r="G48" s="100"/>
    </row>
    <row r="49" spans="1:7" x14ac:dyDescent="0.25">
      <c r="A49" s="101">
        <v>320</v>
      </c>
      <c r="B49" s="134" t="s">
        <v>111</v>
      </c>
      <c r="C49" s="150"/>
      <c r="D49" s="150"/>
      <c r="E49" s="151"/>
      <c r="F49" s="106">
        <f>SUM(C49*D49*E49)</f>
        <v>0</v>
      </c>
      <c r="G49" s="100"/>
    </row>
    <row r="50" spans="1:7" x14ac:dyDescent="0.25">
      <c r="A50" s="101"/>
      <c r="B50" s="134"/>
      <c r="C50" s="150"/>
      <c r="D50" s="150"/>
      <c r="E50" s="151"/>
      <c r="F50" s="106">
        <f>SUM(C50*D50*E50)</f>
        <v>0</v>
      </c>
      <c r="G50" s="100"/>
    </row>
    <row r="51" spans="1:7" x14ac:dyDescent="0.25">
      <c r="A51" s="101"/>
      <c r="B51" s="134"/>
      <c r="C51" s="150"/>
      <c r="D51" s="150"/>
      <c r="E51" s="151"/>
      <c r="F51" s="106">
        <f>SUM(C51*D51*E51)</f>
        <v>0</v>
      </c>
      <c r="G51" s="100"/>
    </row>
    <row r="52" spans="1:7" x14ac:dyDescent="0.25">
      <c r="A52" s="101"/>
      <c r="B52" s="134"/>
      <c r="C52" s="150"/>
      <c r="D52" s="150"/>
      <c r="E52" s="151"/>
      <c r="F52" s="106">
        <f>SUM(C52*D52*E52)</f>
        <v>0</v>
      </c>
      <c r="G52" s="152"/>
    </row>
    <row r="53" spans="1:7" x14ac:dyDescent="0.25">
      <c r="A53" s="101"/>
      <c r="B53" s="134"/>
      <c r="C53" s="153"/>
      <c r="D53" s="153"/>
      <c r="E53" s="154"/>
      <c r="F53" s="111"/>
      <c r="G53" s="100"/>
    </row>
    <row r="54" spans="1:7" x14ac:dyDescent="0.25">
      <c r="A54" s="101">
        <v>330</v>
      </c>
      <c r="B54" s="134" t="s">
        <v>112</v>
      </c>
      <c r="C54" s="150"/>
      <c r="D54" s="150"/>
      <c r="E54" s="151"/>
      <c r="F54" s="106">
        <f>SUM(C54*D54*E54)</f>
        <v>0</v>
      </c>
      <c r="G54" s="100"/>
    </row>
    <row r="55" spans="1:7" x14ac:dyDescent="0.25">
      <c r="A55" s="101">
        <v>340</v>
      </c>
      <c r="B55" s="134" t="s">
        <v>113</v>
      </c>
      <c r="C55" s="150"/>
      <c r="D55" s="150"/>
      <c r="E55" s="151"/>
      <c r="F55" s="106">
        <f>SUM(C55*D55*E55)</f>
        <v>0</v>
      </c>
      <c r="G55" s="100"/>
    </row>
    <row r="56" spans="1:7" x14ac:dyDescent="0.25">
      <c r="A56" s="101"/>
      <c r="B56" s="134"/>
      <c r="C56" s="150"/>
      <c r="D56" s="150"/>
      <c r="E56" s="151"/>
      <c r="F56" s="106">
        <f>SUM(C56*D56*E56)</f>
        <v>0</v>
      </c>
      <c r="G56" s="100"/>
    </row>
    <row r="57" spans="1:7" ht="13" thickBot="1" x14ac:dyDescent="0.3">
      <c r="A57" s="112"/>
      <c r="B57" s="134"/>
      <c r="C57" s="150"/>
      <c r="D57" s="150"/>
      <c r="E57" s="151"/>
      <c r="F57" s="106">
        <f>SUM(C57*D57*E57)</f>
        <v>0</v>
      </c>
      <c r="G57" s="155"/>
    </row>
    <row r="58" spans="1:7" ht="13" x14ac:dyDescent="0.3">
      <c r="A58" s="112"/>
      <c r="B58" s="156" t="s">
        <v>95</v>
      </c>
      <c r="C58" s="157"/>
      <c r="D58" s="157"/>
      <c r="E58" s="158"/>
      <c r="F58" s="99"/>
      <c r="G58" s="100"/>
    </row>
    <row r="59" spans="1:7" ht="14.5" x14ac:dyDescent="0.25">
      <c r="A59" s="112"/>
      <c r="B59" s="159"/>
      <c r="C59" s="160"/>
      <c r="D59" s="160"/>
      <c r="E59" s="161"/>
      <c r="F59" s="99"/>
      <c r="G59" s="100"/>
    </row>
    <row r="60" spans="1:7" ht="14.5" x14ac:dyDescent="0.25">
      <c r="A60" s="112"/>
      <c r="B60" s="162"/>
      <c r="C60" s="160"/>
      <c r="D60" s="160"/>
      <c r="E60" s="161"/>
      <c r="F60" s="99"/>
      <c r="G60" s="100"/>
    </row>
    <row r="61" spans="1:7" ht="15" thickBot="1" x14ac:dyDescent="0.3">
      <c r="A61" s="112"/>
      <c r="B61" s="162"/>
      <c r="C61" s="160"/>
      <c r="D61" s="160"/>
      <c r="E61" s="161"/>
      <c r="F61" s="99"/>
      <c r="G61" s="100"/>
    </row>
    <row r="62" spans="1:7" ht="13.5" thickBot="1" x14ac:dyDescent="0.35">
      <c r="A62" s="121"/>
      <c r="B62" s="122"/>
      <c r="C62" s="123"/>
      <c r="D62" s="123"/>
      <c r="E62" s="147" t="s">
        <v>114</v>
      </c>
      <c r="F62" s="125"/>
      <c r="G62" s="126">
        <f>SUM(F49:F57)</f>
        <v>0</v>
      </c>
    </row>
    <row r="63" spans="1:7" ht="13" x14ac:dyDescent="0.3">
      <c r="A63" s="127">
        <v>400</v>
      </c>
      <c r="B63" s="163" t="s">
        <v>115</v>
      </c>
      <c r="C63" s="164"/>
      <c r="D63" s="128"/>
      <c r="E63" s="165"/>
      <c r="F63" s="131"/>
      <c r="G63" s="100"/>
    </row>
    <row r="64" spans="1:7" x14ac:dyDescent="0.25">
      <c r="A64" s="112"/>
      <c r="C64" s="166"/>
      <c r="D64" s="97"/>
      <c r="E64" s="149"/>
      <c r="F64" s="99"/>
      <c r="G64" s="100"/>
    </row>
    <row r="65" spans="1:9" x14ac:dyDescent="0.25">
      <c r="A65" s="101">
        <v>410</v>
      </c>
      <c r="B65" s="102" t="s">
        <v>116</v>
      </c>
      <c r="C65" s="167"/>
      <c r="D65" s="150"/>
      <c r="E65" s="151"/>
      <c r="F65" s="106">
        <f>SUM(D65*E65)</f>
        <v>0</v>
      </c>
      <c r="G65" s="100"/>
    </row>
    <row r="66" spans="1:9" x14ac:dyDescent="0.25">
      <c r="A66" s="101">
        <v>430</v>
      </c>
      <c r="B66" s="168" t="s">
        <v>117</v>
      </c>
      <c r="C66" s="167"/>
      <c r="D66" s="150"/>
      <c r="E66" s="151"/>
      <c r="F66" s="106">
        <f>SUM(D66*E66)</f>
        <v>0</v>
      </c>
      <c r="G66" s="100"/>
    </row>
    <row r="67" spans="1:9" x14ac:dyDescent="0.25">
      <c r="A67" s="101">
        <v>441</v>
      </c>
      <c r="B67" s="168" t="s">
        <v>118</v>
      </c>
      <c r="C67" s="167"/>
      <c r="D67" s="150"/>
      <c r="E67" s="151"/>
      <c r="F67" s="106">
        <f>SUM(D67*E67)</f>
        <v>0</v>
      </c>
      <c r="G67" s="100"/>
    </row>
    <row r="68" spans="1:9" ht="13" thickBot="1" x14ac:dyDescent="0.3">
      <c r="A68" s="112">
        <v>450</v>
      </c>
      <c r="B68" s="138" t="s">
        <v>119</v>
      </c>
      <c r="C68" s="167"/>
      <c r="D68" s="150"/>
      <c r="E68" s="151"/>
      <c r="F68" s="106">
        <f>SUM(D68*E68)</f>
        <v>0</v>
      </c>
      <c r="G68" s="155"/>
    </row>
    <row r="69" spans="1:9" ht="13" x14ac:dyDescent="0.3">
      <c r="A69" s="112"/>
      <c r="B69" s="144" t="s">
        <v>95</v>
      </c>
      <c r="C69" s="145"/>
      <c r="D69" s="145"/>
      <c r="E69" s="146"/>
      <c r="F69" s="99"/>
      <c r="G69" s="100"/>
    </row>
    <row r="70" spans="1:9" x14ac:dyDescent="0.25">
      <c r="A70" s="112"/>
      <c r="B70" s="118"/>
      <c r="C70" s="169"/>
      <c r="D70" s="169"/>
      <c r="E70" s="120"/>
      <c r="F70" s="99"/>
      <c r="G70" s="100"/>
      <c r="I70" s="79"/>
    </row>
    <row r="71" spans="1:9" ht="14.5" x14ac:dyDescent="0.25">
      <c r="A71" s="112"/>
      <c r="B71" s="159"/>
      <c r="C71" s="160"/>
      <c r="D71" s="160"/>
      <c r="E71" s="161"/>
      <c r="F71" s="99"/>
      <c r="G71" s="100"/>
      <c r="I71" s="79"/>
    </row>
    <row r="72" spans="1:9" ht="14.5" x14ac:dyDescent="0.25">
      <c r="A72" s="112"/>
      <c r="B72" s="162"/>
      <c r="C72" s="160"/>
      <c r="D72" s="160"/>
      <c r="E72" s="161"/>
      <c r="F72" s="99"/>
      <c r="G72" s="100"/>
      <c r="I72" s="79"/>
    </row>
    <row r="73" spans="1:9" ht="14.5" x14ac:dyDescent="0.25">
      <c r="A73" s="112"/>
      <c r="B73" s="162"/>
      <c r="C73" s="160"/>
      <c r="D73" s="160"/>
      <c r="E73" s="161"/>
      <c r="F73" s="99"/>
      <c r="G73" s="100"/>
    </row>
    <row r="74" spans="1:9" ht="14.5" x14ac:dyDescent="0.25">
      <c r="A74" s="112"/>
      <c r="B74" s="162"/>
      <c r="C74" s="160"/>
      <c r="D74" s="160"/>
      <c r="E74" s="161"/>
      <c r="F74" s="99"/>
      <c r="G74" s="100"/>
    </row>
    <row r="75" spans="1:9" ht="13" x14ac:dyDescent="0.3">
      <c r="A75" s="170"/>
      <c r="B75" s="171"/>
      <c r="C75" s="172"/>
      <c r="D75" s="172"/>
      <c r="E75" s="173" t="s">
        <v>120</v>
      </c>
      <c r="F75" s="174"/>
      <c r="G75" s="175">
        <f>SUM(F65:F68)</f>
        <v>0</v>
      </c>
    </row>
    <row r="76" spans="1:9" ht="13" x14ac:dyDescent="0.3">
      <c r="A76" s="90">
        <v>500</v>
      </c>
      <c r="B76" s="176" t="s">
        <v>121</v>
      </c>
      <c r="C76" s="153"/>
      <c r="D76" s="109"/>
      <c r="E76" s="110"/>
      <c r="F76" s="111"/>
      <c r="G76" s="100"/>
    </row>
    <row r="77" spans="1:9" x14ac:dyDescent="0.25">
      <c r="A77" s="101"/>
      <c r="B77" s="107"/>
      <c r="C77" s="153"/>
      <c r="D77" s="109"/>
      <c r="E77" s="110"/>
      <c r="F77" s="111"/>
      <c r="G77" s="152"/>
    </row>
    <row r="78" spans="1:9" x14ac:dyDescent="0.25">
      <c r="A78" s="101">
        <v>510</v>
      </c>
      <c r="B78" s="102" t="s">
        <v>122</v>
      </c>
      <c r="C78" s="153"/>
      <c r="D78" s="104"/>
      <c r="E78" s="105"/>
      <c r="F78" s="106">
        <f>SUM(D78*E78)</f>
        <v>0</v>
      </c>
      <c r="G78" s="152"/>
    </row>
    <row r="79" spans="1:9" x14ac:dyDescent="0.25">
      <c r="A79" s="101"/>
      <c r="B79" s="107"/>
      <c r="C79" s="153"/>
      <c r="D79" s="104"/>
      <c r="E79" s="105"/>
      <c r="F79" s="106">
        <f>SUM(D79*E79)</f>
        <v>0</v>
      </c>
      <c r="G79" s="152"/>
    </row>
    <row r="80" spans="1:9" ht="13.5" thickBot="1" x14ac:dyDescent="0.35">
      <c r="A80" s="101"/>
      <c r="B80" s="107"/>
      <c r="C80" s="153"/>
      <c r="D80" s="104"/>
      <c r="E80" s="105"/>
      <c r="F80" s="106">
        <f>SUM(D80*E80)</f>
        <v>0</v>
      </c>
      <c r="G80" s="177">
        <f>SUM(F76:F80)</f>
        <v>0</v>
      </c>
    </row>
    <row r="81" spans="1:7" x14ac:dyDescent="0.25">
      <c r="A81" s="101"/>
      <c r="B81" s="107"/>
      <c r="C81" s="153"/>
      <c r="D81" s="109"/>
      <c r="E81" s="110"/>
      <c r="F81" s="111"/>
      <c r="G81" s="152"/>
    </row>
    <row r="82" spans="1:7" x14ac:dyDescent="0.25">
      <c r="A82" s="101">
        <v>519</v>
      </c>
      <c r="B82" s="102" t="s">
        <v>123</v>
      </c>
      <c r="C82" s="153"/>
      <c r="D82" s="104"/>
      <c r="E82" s="105"/>
      <c r="F82" s="106">
        <f>SUM(D82*E82)</f>
        <v>0</v>
      </c>
      <c r="G82" s="152"/>
    </row>
    <row r="83" spans="1:7" x14ac:dyDescent="0.25">
      <c r="A83" s="101"/>
      <c r="B83" s="102"/>
      <c r="C83" s="153"/>
      <c r="D83" s="104"/>
      <c r="E83" s="105"/>
      <c r="F83" s="106">
        <f>SUM(D83*E83)</f>
        <v>0</v>
      </c>
      <c r="G83" s="152"/>
    </row>
    <row r="84" spans="1:7" ht="13.5" thickBot="1" x14ac:dyDescent="0.35">
      <c r="A84" s="101"/>
      <c r="B84" s="102"/>
      <c r="C84" s="153"/>
      <c r="D84" s="104"/>
      <c r="E84" s="105"/>
      <c r="F84" s="106">
        <f>SUM(D84*E84)</f>
        <v>0</v>
      </c>
      <c r="G84" s="177">
        <f>SUM(F82:F84)</f>
        <v>0</v>
      </c>
    </row>
    <row r="85" spans="1:7" x14ac:dyDescent="0.25">
      <c r="A85" s="101"/>
      <c r="B85" s="102"/>
      <c r="C85" s="153"/>
      <c r="D85" s="109"/>
      <c r="E85" s="110"/>
      <c r="F85" s="111"/>
      <c r="G85" s="152"/>
    </row>
    <row r="86" spans="1:7" x14ac:dyDescent="0.25">
      <c r="A86" s="101">
        <v>531</v>
      </c>
      <c r="B86" s="102" t="s">
        <v>124</v>
      </c>
      <c r="C86" s="153"/>
      <c r="D86" s="104"/>
      <c r="E86" s="105"/>
      <c r="F86" s="106">
        <f>SUM(D86*E86)</f>
        <v>0</v>
      </c>
      <c r="G86" s="152"/>
    </row>
    <row r="87" spans="1:7" x14ac:dyDescent="0.25">
      <c r="A87" s="101"/>
      <c r="B87" s="102"/>
      <c r="C87" s="153"/>
      <c r="D87" s="104"/>
      <c r="E87" s="105"/>
      <c r="F87" s="106">
        <f>SUM(D87*E87)</f>
        <v>0</v>
      </c>
      <c r="G87" s="152"/>
    </row>
    <row r="88" spans="1:7" ht="13.5" thickBot="1" x14ac:dyDescent="0.35">
      <c r="A88" s="101"/>
      <c r="B88" s="102"/>
      <c r="C88" s="153"/>
      <c r="D88" s="104"/>
      <c r="E88" s="105"/>
      <c r="F88" s="106">
        <f>SUM(D88*E88)</f>
        <v>0</v>
      </c>
      <c r="G88" s="177">
        <f>SUM(F86:F88)</f>
        <v>0</v>
      </c>
    </row>
    <row r="89" spans="1:7" x14ac:dyDescent="0.25">
      <c r="A89" s="101"/>
      <c r="B89" s="102"/>
      <c r="C89" s="153"/>
      <c r="D89" s="109"/>
      <c r="E89" s="110"/>
      <c r="F89" s="111"/>
      <c r="G89" s="152"/>
    </row>
    <row r="90" spans="1:7" x14ac:dyDescent="0.25">
      <c r="A90" s="101">
        <v>534</v>
      </c>
      <c r="B90" s="102" t="s">
        <v>125</v>
      </c>
      <c r="C90" s="153"/>
      <c r="D90" s="104"/>
      <c r="E90" s="105"/>
      <c r="F90" s="106">
        <f>SUM(D90*E90)</f>
        <v>0</v>
      </c>
      <c r="G90" s="152"/>
    </row>
    <row r="91" spans="1:7" x14ac:dyDescent="0.25">
      <c r="A91" s="101"/>
      <c r="B91" s="102"/>
      <c r="C91" s="153"/>
      <c r="D91" s="104"/>
      <c r="E91" s="105"/>
      <c r="F91" s="106">
        <f>SUM(D91*E91)</f>
        <v>0</v>
      </c>
      <c r="G91" s="152"/>
    </row>
    <row r="92" spans="1:7" ht="13.5" thickBot="1" x14ac:dyDescent="0.35">
      <c r="A92" s="101"/>
      <c r="B92" s="102"/>
      <c r="C92" s="153"/>
      <c r="D92" s="104"/>
      <c r="E92" s="105"/>
      <c r="F92" s="106">
        <f>SUM(D92*E92)</f>
        <v>0</v>
      </c>
      <c r="G92" s="177">
        <f>SUM(F90:F92)</f>
        <v>0</v>
      </c>
    </row>
    <row r="93" spans="1:7" x14ac:dyDescent="0.25">
      <c r="A93" s="101"/>
      <c r="B93" s="102"/>
      <c r="C93" s="153"/>
      <c r="D93" s="109"/>
      <c r="E93" s="110"/>
      <c r="F93" s="111"/>
      <c r="G93" s="152"/>
    </row>
    <row r="94" spans="1:7" x14ac:dyDescent="0.25">
      <c r="A94" s="101">
        <v>550</v>
      </c>
      <c r="B94" s="102" t="s">
        <v>126</v>
      </c>
      <c r="C94" s="153"/>
      <c r="D94" s="104"/>
      <c r="E94" s="105"/>
      <c r="F94" s="106">
        <f>SUM(D94*E94)</f>
        <v>0</v>
      </c>
      <c r="G94" s="152"/>
    </row>
    <row r="95" spans="1:7" x14ac:dyDescent="0.25">
      <c r="A95" s="101"/>
      <c r="B95" s="102"/>
      <c r="C95" s="153"/>
      <c r="D95" s="104"/>
      <c r="E95" s="105"/>
      <c r="F95" s="106">
        <f>SUM(D95*E95)</f>
        <v>0</v>
      </c>
      <c r="G95" s="152"/>
    </row>
    <row r="96" spans="1:7" ht="13.5" thickBot="1" x14ac:dyDescent="0.35">
      <c r="A96" s="101"/>
      <c r="B96" s="102"/>
      <c r="C96" s="153"/>
      <c r="D96" s="104"/>
      <c r="E96" s="105"/>
      <c r="F96" s="106">
        <f>SUM(D96*E96)</f>
        <v>0</v>
      </c>
      <c r="G96" s="177">
        <f>SUM(F94:F96)</f>
        <v>0</v>
      </c>
    </row>
    <row r="97" spans="1:9" x14ac:dyDescent="0.25">
      <c r="A97" s="101"/>
      <c r="B97" s="102"/>
      <c r="C97" s="153"/>
      <c r="D97" s="109"/>
      <c r="E97" s="110"/>
      <c r="F97" s="111"/>
      <c r="G97" s="152"/>
    </row>
    <row r="98" spans="1:9" x14ac:dyDescent="0.25">
      <c r="A98" s="101">
        <v>560</v>
      </c>
      <c r="B98" s="102" t="s">
        <v>127</v>
      </c>
      <c r="C98" s="153"/>
      <c r="D98" s="104"/>
      <c r="E98" s="105"/>
      <c r="F98" s="106">
        <f>SUM(D98*E98)</f>
        <v>0</v>
      </c>
      <c r="G98" s="152"/>
    </row>
    <row r="99" spans="1:9" x14ac:dyDescent="0.25">
      <c r="A99" s="101"/>
      <c r="B99" s="102"/>
      <c r="C99" s="153"/>
      <c r="D99" s="104"/>
      <c r="E99" s="105"/>
      <c r="F99" s="106">
        <f>SUM(D99*E99)</f>
        <v>0</v>
      </c>
      <c r="G99" s="152"/>
    </row>
    <row r="100" spans="1:9" ht="13.5" thickBot="1" x14ac:dyDescent="0.35">
      <c r="A100" s="101"/>
      <c r="B100" s="102"/>
      <c r="C100" s="153"/>
      <c r="D100" s="104"/>
      <c r="E100" s="105"/>
      <c r="F100" s="106">
        <f>SUM(D100*E100)</f>
        <v>0</v>
      </c>
      <c r="G100" s="177">
        <f>SUM(F98:F100)</f>
        <v>0</v>
      </c>
    </row>
    <row r="101" spans="1:9" x14ac:dyDescent="0.25">
      <c r="A101" s="101"/>
      <c r="B101" s="102"/>
      <c r="C101" s="153"/>
      <c r="D101" s="109"/>
      <c r="E101" s="110"/>
      <c r="F101" s="111"/>
      <c r="G101" s="152"/>
    </row>
    <row r="102" spans="1:9" x14ac:dyDescent="0.25">
      <c r="A102" s="101">
        <v>580</v>
      </c>
      <c r="B102" s="102" t="s">
        <v>128</v>
      </c>
      <c r="C102" s="153"/>
      <c r="D102" s="104"/>
      <c r="E102" s="105"/>
      <c r="F102" s="106">
        <f>SUM(D102*E102)</f>
        <v>0</v>
      </c>
      <c r="G102" s="152"/>
    </row>
    <row r="103" spans="1:9" x14ac:dyDescent="0.25">
      <c r="A103" s="101"/>
      <c r="B103" s="102"/>
      <c r="C103" s="153"/>
      <c r="D103" s="104"/>
      <c r="E103" s="105"/>
      <c r="F103" s="106">
        <f>SUM(D103*E103)</f>
        <v>0</v>
      </c>
      <c r="G103" s="152"/>
    </row>
    <row r="104" spans="1:9" ht="13.5" thickBot="1" x14ac:dyDescent="0.35">
      <c r="A104" s="101"/>
      <c r="B104" s="102"/>
      <c r="C104" s="153"/>
      <c r="D104" s="104"/>
      <c r="E104" s="105"/>
      <c r="F104" s="106">
        <f>SUM(D104*E104)</f>
        <v>0</v>
      </c>
      <c r="G104" s="177">
        <f>SUM(F102:F104)</f>
        <v>0</v>
      </c>
      <c r="I104" s="80"/>
    </row>
    <row r="105" spans="1:9" x14ac:dyDescent="0.25">
      <c r="A105" s="101"/>
      <c r="B105" s="102"/>
      <c r="C105" s="153"/>
      <c r="D105" s="109"/>
      <c r="E105" s="110"/>
      <c r="F105" s="111"/>
      <c r="G105" s="152"/>
    </row>
    <row r="106" spans="1:9" x14ac:dyDescent="0.25">
      <c r="A106" s="101">
        <v>589</v>
      </c>
      <c r="B106" s="102" t="s">
        <v>129</v>
      </c>
      <c r="C106" s="153"/>
      <c r="D106" s="104"/>
      <c r="E106" s="105"/>
      <c r="F106" s="106">
        <f>SUM(D106*E106)</f>
        <v>0</v>
      </c>
      <c r="G106" s="152"/>
    </row>
    <row r="107" spans="1:9" x14ac:dyDescent="0.25">
      <c r="A107" s="101"/>
      <c r="B107" s="102"/>
      <c r="C107" s="153"/>
      <c r="D107" s="104"/>
      <c r="E107" s="105"/>
      <c r="F107" s="106">
        <f>SUM(D107*E107)</f>
        <v>0</v>
      </c>
      <c r="G107" s="152"/>
    </row>
    <row r="108" spans="1:9" ht="13.5" thickBot="1" x14ac:dyDescent="0.35">
      <c r="A108" s="101"/>
      <c r="B108" s="102"/>
      <c r="C108" s="153"/>
      <c r="D108" s="104"/>
      <c r="E108" s="105"/>
      <c r="F108" s="106">
        <f>SUM(D108*E108)</f>
        <v>0</v>
      </c>
      <c r="G108" s="177">
        <f>SUM(F106:F108)</f>
        <v>0</v>
      </c>
    </row>
    <row r="109" spans="1:9" x14ac:dyDescent="0.25">
      <c r="A109" s="101"/>
      <c r="B109" s="102"/>
      <c r="C109" s="153"/>
      <c r="D109" s="109"/>
      <c r="E109" s="110"/>
      <c r="F109" s="111"/>
      <c r="G109" s="152"/>
    </row>
    <row r="110" spans="1:9" x14ac:dyDescent="0.25">
      <c r="A110" s="101" t="s">
        <v>130</v>
      </c>
      <c r="B110" s="102" t="s">
        <v>131</v>
      </c>
      <c r="C110" s="153"/>
      <c r="D110" s="104"/>
      <c r="E110" s="105"/>
      <c r="F110" s="106">
        <f t="shared" ref="F110:F115" si="2">SUM(D110*E110)</f>
        <v>0</v>
      </c>
      <c r="G110" s="152"/>
    </row>
    <row r="111" spans="1:9" x14ac:dyDescent="0.25">
      <c r="A111" s="101"/>
      <c r="B111" s="102"/>
      <c r="C111" s="153"/>
      <c r="D111" s="104"/>
      <c r="E111" s="105"/>
      <c r="F111" s="106">
        <f t="shared" si="2"/>
        <v>0</v>
      </c>
      <c r="G111" s="152"/>
    </row>
    <row r="112" spans="1:9" ht="13" x14ac:dyDescent="0.3">
      <c r="A112" s="101"/>
      <c r="B112" s="102"/>
      <c r="C112" s="153"/>
      <c r="D112" s="104"/>
      <c r="E112" s="105"/>
      <c r="F112" s="106">
        <f t="shared" si="2"/>
        <v>0</v>
      </c>
      <c r="G112" s="178"/>
    </row>
    <row r="113" spans="1:7" x14ac:dyDescent="0.25">
      <c r="A113" s="101"/>
      <c r="B113" s="102"/>
      <c r="C113" s="153"/>
      <c r="D113" s="104"/>
      <c r="E113" s="105"/>
      <c r="F113" s="106">
        <f t="shared" si="2"/>
        <v>0</v>
      </c>
      <c r="G113" s="152"/>
    </row>
    <row r="114" spans="1:7" x14ac:dyDescent="0.25">
      <c r="A114" s="101"/>
      <c r="B114" s="107"/>
      <c r="C114" s="153"/>
      <c r="D114" s="104"/>
      <c r="E114" s="105"/>
      <c r="F114" s="106">
        <f t="shared" si="2"/>
        <v>0</v>
      </c>
      <c r="G114" s="152"/>
    </row>
    <row r="115" spans="1:7" x14ac:dyDescent="0.25">
      <c r="A115" s="101"/>
      <c r="B115" s="107"/>
      <c r="C115" s="153"/>
      <c r="D115" s="104"/>
      <c r="E115" s="105"/>
      <c r="F115" s="106">
        <f t="shared" si="2"/>
        <v>0</v>
      </c>
      <c r="G115" s="152"/>
    </row>
    <row r="116" spans="1:7" ht="13.5" thickBot="1" x14ac:dyDescent="0.35">
      <c r="A116" s="101"/>
      <c r="B116" s="107"/>
      <c r="C116" s="179"/>
      <c r="D116" s="109"/>
      <c r="E116" s="180"/>
      <c r="F116" s="181"/>
      <c r="G116" s="177">
        <f>SUM(F110:F115)</f>
        <v>0</v>
      </c>
    </row>
    <row r="117" spans="1:7" ht="13" x14ac:dyDescent="0.3">
      <c r="A117" s="101"/>
      <c r="B117" s="182" t="s">
        <v>95</v>
      </c>
      <c r="C117" s="183"/>
      <c r="D117" s="183"/>
      <c r="E117" s="184"/>
      <c r="F117" s="111"/>
      <c r="G117" s="152"/>
    </row>
    <row r="118" spans="1:7" ht="14.5" x14ac:dyDescent="0.25">
      <c r="A118" s="101"/>
      <c r="B118" s="185"/>
      <c r="C118" s="160"/>
      <c r="D118" s="160"/>
      <c r="E118" s="161"/>
      <c r="F118" s="111"/>
      <c r="G118" s="152"/>
    </row>
    <row r="119" spans="1:7" ht="14.5" x14ac:dyDescent="0.3">
      <c r="A119" s="101"/>
      <c r="B119" s="162"/>
      <c r="C119" s="160"/>
      <c r="D119" s="160"/>
      <c r="E119" s="161"/>
      <c r="F119" s="111"/>
      <c r="G119" s="178"/>
    </row>
    <row r="120" spans="1:7" ht="14.5" x14ac:dyDescent="0.25">
      <c r="A120" s="101"/>
      <c r="B120" s="162"/>
      <c r="C120" s="160"/>
      <c r="D120" s="160"/>
      <c r="E120" s="161"/>
      <c r="F120" s="111"/>
      <c r="G120" s="152"/>
    </row>
    <row r="121" spans="1:7" ht="13.5" thickBot="1" x14ac:dyDescent="0.35">
      <c r="A121" s="186"/>
      <c r="B121" s="187"/>
      <c r="C121" s="188"/>
      <c r="D121" s="188"/>
      <c r="E121" s="173" t="s">
        <v>132</v>
      </c>
      <c r="F121" s="174"/>
      <c r="G121" s="174">
        <f>SUM(G76:G120)</f>
        <v>0</v>
      </c>
    </row>
    <row r="122" spans="1:7" ht="13" x14ac:dyDescent="0.3">
      <c r="A122" s="189">
        <v>600</v>
      </c>
      <c r="B122" s="190" t="s">
        <v>133</v>
      </c>
      <c r="C122" s="191"/>
      <c r="D122" s="109"/>
      <c r="E122" s="110"/>
      <c r="F122" s="111"/>
      <c r="G122" s="152"/>
    </row>
    <row r="123" spans="1:7" ht="13" x14ac:dyDescent="0.3">
      <c r="A123" s="192"/>
      <c r="B123" s="190"/>
      <c r="C123" s="153"/>
      <c r="D123" s="109"/>
      <c r="E123" s="110"/>
      <c r="F123" s="111"/>
      <c r="G123" s="152"/>
    </row>
    <row r="124" spans="1:7" x14ac:dyDescent="0.25">
      <c r="A124" s="101">
        <v>610</v>
      </c>
      <c r="B124" s="134" t="s">
        <v>134</v>
      </c>
      <c r="C124" s="153"/>
      <c r="D124" s="104"/>
      <c r="E124" s="105"/>
      <c r="F124" s="106">
        <f>SUM(D124*E124)</f>
        <v>0</v>
      </c>
      <c r="G124" s="152"/>
    </row>
    <row r="125" spans="1:7" x14ac:dyDescent="0.25">
      <c r="A125" s="101"/>
      <c r="B125" s="134"/>
      <c r="C125" s="153"/>
      <c r="D125" s="104"/>
      <c r="E125" s="105"/>
      <c r="F125" s="106">
        <f>SUM(D125*E125)</f>
        <v>0</v>
      </c>
      <c r="G125" s="152"/>
    </row>
    <row r="126" spans="1:7" s="168" customFormat="1" ht="13.5" thickBot="1" x14ac:dyDescent="0.35">
      <c r="A126" s="101"/>
      <c r="B126" s="134"/>
      <c r="C126" s="153"/>
      <c r="D126" s="104"/>
      <c r="E126" s="105"/>
      <c r="F126" s="106">
        <f>SUM(D126*E126)</f>
        <v>0</v>
      </c>
      <c r="G126" s="177">
        <f>SUM(F124:F126)</f>
        <v>0</v>
      </c>
    </row>
    <row r="127" spans="1:7" s="168" customFormat="1" x14ac:dyDescent="0.25">
      <c r="A127" s="101"/>
      <c r="B127" s="134"/>
      <c r="C127" s="153"/>
      <c r="D127" s="109"/>
      <c r="E127" s="110"/>
      <c r="F127" s="111"/>
      <c r="G127" s="152"/>
    </row>
    <row r="128" spans="1:7" x14ac:dyDescent="0.25">
      <c r="A128" s="101">
        <v>612</v>
      </c>
      <c r="B128" s="134" t="s">
        <v>135</v>
      </c>
      <c r="C128" s="153"/>
      <c r="D128" s="104"/>
      <c r="E128" s="105"/>
      <c r="F128" s="106">
        <f>SUM(D128*E128)</f>
        <v>0</v>
      </c>
      <c r="G128" s="152"/>
    </row>
    <row r="129" spans="1:7" x14ac:dyDescent="0.25">
      <c r="A129" s="101"/>
      <c r="B129" s="134"/>
      <c r="C129" s="153"/>
      <c r="D129" s="104"/>
      <c r="E129" s="105"/>
      <c r="F129" s="106">
        <f>SUM(D129*E129)</f>
        <v>0</v>
      </c>
      <c r="G129" s="152"/>
    </row>
    <row r="130" spans="1:7" ht="13.5" thickBot="1" x14ac:dyDescent="0.35">
      <c r="A130" s="101"/>
      <c r="B130" s="134"/>
      <c r="C130" s="153"/>
      <c r="D130" s="104"/>
      <c r="E130" s="105"/>
      <c r="F130" s="106">
        <f>SUM(D130*E130)</f>
        <v>0</v>
      </c>
      <c r="G130" s="177">
        <f>SUM(F128:F130)</f>
        <v>0</v>
      </c>
    </row>
    <row r="131" spans="1:7" x14ac:dyDescent="0.25">
      <c r="A131" s="101"/>
      <c r="B131" s="134"/>
      <c r="C131" s="153"/>
      <c r="D131" s="109"/>
      <c r="E131" s="110"/>
      <c r="F131" s="111"/>
      <c r="G131" s="152"/>
    </row>
    <row r="132" spans="1:7" x14ac:dyDescent="0.25">
      <c r="A132" s="101">
        <v>640</v>
      </c>
      <c r="B132" s="134" t="s">
        <v>136</v>
      </c>
      <c r="C132" s="153"/>
      <c r="D132" s="104"/>
      <c r="E132" s="105"/>
      <c r="F132" s="106">
        <f>SUM(D132*E132)</f>
        <v>0</v>
      </c>
      <c r="G132" s="152"/>
    </row>
    <row r="133" spans="1:7" x14ac:dyDescent="0.25">
      <c r="A133" s="101"/>
      <c r="B133" s="134"/>
      <c r="C133" s="153"/>
      <c r="D133" s="104"/>
      <c r="E133" s="105"/>
      <c r="F133" s="106">
        <f>SUM(D133*E133)</f>
        <v>0</v>
      </c>
      <c r="G133" s="152"/>
    </row>
    <row r="134" spans="1:7" x14ac:dyDescent="0.25">
      <c r="A134" s="101"/>
      <c r="B134" s="134"/>
      <c r="C134" s="153"/>
      <c r="D134" s="104"/>
      <c r="E134" s="105"/>
      <c r="F134" s="106">
        <f>SUM(D134*E134)</f>
        <v>0</v>
      </c>
      <c r="G134" s="152"/>
    </row>
    <row r="135" spans="1:7" ht="13.5" thickBot="1" x14ac:dyDescent="0.35">
      <c r="A135" s="101"/>
      <c r="B135" s="134"/>
      <c r="C135" s="153"/>
      <c r="D135" s="104"/>
      <c r="E135" s="105"/>
      <c r="F135" s="106">
        <f>SUM(D135*E135)</f>
        <v>0</v>
      </c>
      <c r="G135" s="177">
        <f>SUM(F132:F135)</f>
        <v>0</v>
      </c>
    </row>
    <row r="136" spans="1:7" x14ac:dyDescent="0.25">
      <c r="A136" s="101"/>
      <c r="B136" s="134"/>
      <c r="C136" s="153"/>
      <c r="D136" s="109"/>
      <c r="E136" s="110"/>
      <c r="F136" s="111"/>
      <c r="G136" s="152"/>
    </row>
    <row r="137" spans="1:7" x14ac:dyDescent="0.25">
      <c r="A137" s="101">
        <v>641</v>
      </c>
      <c r="B137" s="134" t="s">
        <v>137</v>
      </c>
      <c r="C137" s="153"/>
      <c r="D137" s="104"/>
      <c r="E137" s="105"/>
      <c r="F137" s="106">
        <f>SUM(D137*E137)</f>
        <v>0</v>
      </c>
      <c r="G137" s="152"/>
    </row>
    <row r="138" spans="1:7" x14ac:dyDescent="0.25">
      <c r="A138" s="101"/>
      <c r="B138" s="134"/>
      <c r="C138" s="153"/>
      <c r="D138" s="104"/>
      <c r="E138" s="105"/>
      <c r="F138" s="106">
        <f>SUM(D138*E138)</f>
        <v>0</v>
      </c>
      <c r="G138" s="152"/>
    </row>
    <row r="139" spans="1:7" x14ac:dyDescent="0.25">
      <c r="A139" s="101"/>
      <c r="B139" s="134"/>
      <c r="C139" s="153"/>
      <c r="D139" s="104"/>
      <c r="E139" s="105"/>
      <c r="F139" s="106">
        <f>SUM(D139*E139)</f>
        <v>0</v>
      </c>
      <c r="G139" s="152"/>
    </row>
    <row r="140" spans="1:7" ht="13.5" thickBot="1" x14ac:dyDescent="0.35">
      <c r="A140" s="101"/>
      <c r="B140" s="134"/>
      <c r="C140" s="153"/>
      <c r="D140" s="104"/>
      <c r="E140" s="105"/>
      <c r="F140" s="106">
        <f>SUM(D140*E140)</f>
        <v>0</v>
      </c>
      <c r="G140" s="177">
        <f>SUM(F137:F140)</f>
        <v>0</v>
      </c>
    </row>
    <row r="141" spans="1:7" x14ac:dyDescent="0.25">
      <c r="A141" s="101"/>
      <c r="B141" s="134"/>
      <c r="C141" s="153"/>
      <c r="D141" s="109"/>
      <c r="E141" s="110"/>
      <c r="F141" s="111"/>
      <c r="G141" s="152"/>
    </row>
    <row r="142" spans="1:7" x14ac:dyDescent="0.25">
      <c r="A142" s="101">
        <v>650</v>
      </c>
      <c r="B142" s="134" t="s">
        <v>138</v>
      </c>
      <c r="C142" s="153"/>
      <c r="D142" s="104"/>
      <c r="E142" s="105"/>
      <c r="F142" s="106">
        <f>SUM(D142*E142)</f>
        <v>0</v>
      </c>
      <c r="G142" s="152"/>
    </row>
    <row r="143" spans="1:7" x14ac:dyDescent="0.25">
      <c r="A143" s="101"/>
      <c r="B143" s="134"/>
      <c r="C143" s="153"/>
      <c r="D143" s="104"/>
      <c r="E143" s="105"/>
      <c r="F143" s="106">
        <f>SUM(D143*E143)</f>
        <v>0</v>
      </c>
      <c r="G143" s="152"/>
    </row>
    <row r="144" spans="1:7" x14ac:dyDescent="0.25">
      <c r="A144" s="101"/>
      <c r="B144" s="134"/>
      <c r="C144" s="153"/>
      <c r="D144" s="104"/>
      <c r="E144" s="105"/>
      <c r="F144" s="106">
        <f>SUM(D144*E144)</f>
        <v>0</v>
      </c>
      <c r="G144" s="152"/>
    </row>
    <row r="145" spans="1:7" ht="13.5" thickBot="1" x14ac:dyDescent="0.35">
      <c r="A145" s="101"/>
      <c r="B145" s="134"/>
      <c r="C145" s="153"/>
      <c r="D145" s="104"/>
      <c r="E145" s="105"/>
      <c r="F145" s="106">
        <f>SUM(D145*E145)</f>
        <v>0</v>
      </c>
      <c r="G145" s="177">
        <f>SUM(F142:F145)</f>
        <v>0</v>
      </c>
    </row>
    <row r="146" spans="1:7" x14ac:dyDescent="0.25">
      <c r="A146" s="101"/>
      <c r="B146" s="134"/>
      <c r="C146" s="153"/>
      <c r="D146" s="109"/>
      <c r="E146" s="110"/>
      <c r="F146" s="111"/>
      <c r="G146" s="152"/>
    </row>
    <row r="147" spans="1:7" x14ac:dyDescent="0.25">
      <c r="A147" s="101">
        <v>651</v>
      </c>
      <c r="B147" s="134" t="s">
        <v>138</v>
      </c>
      <c r="C147" s="153"/>
      <c r="D147" s="104"/>
      <c r="E147" s="105"/>
      <c r="F147" s="106">
        <f>SUM(D147*E147)</f>
        <v>0</v>
      </c>
      <c r="G147" s="152"/>
    </row>
    <row r="148" spans="1:7" x14ac:dyDescent="0.25">
      <c r="A148" s="101"/>
      <c r="B148" s="134" t="s">
        <v>139</v>
      </c>
      <c r="C148" s="153"/>
      <c r="D148" s="104"/>
      <c r="E148" s="105"/>
      <c r="F148" s="106">
        <f>SUM(D148*E148)</f>
        <v>0</v>
      </c>
      <c r="G148" s="152"/>
    </row>
    <row r="149" spans="1:7" ht="13.5" thickBot="1" x14ac:dyDescent="0.35">
      <c r="A149" s="101"/>
      <c r="B149" s="134"/>
      <c r="C149" s="153"/>
      <c r="D149" s="104"/>
      <c r="E149" s="105"/>
      <c r="F149" s="106">
        <f>SUM(D149*E149)</f>
        <v>0</v>
      </c>
      <c r="G149" s="177">
        <f>SUM(F147:F149)</f>
        <v>0</v>
      </c>
    </row>
    <row r="150" spans="1:7" x14ac:dyDescent="0.25">
      <c r="A150" s="101"/>
      <c r="B150" s="134"/>
      <c r="C150" s="153"/>
      <c r="D150" s="109"/>
      <c r="E150" s="110"/>
      <c r="F150" s="111"/>
      <c r="G150" s="152"/>
    </row>
    <row r="151" spans="1:7" x14ac:dyDescent="0.25">
      <c r="A151" s="101">
        <v>652</v>
      </c>
      <c r="B151" s="134" t="s">
        <v>140</v>
      </c>
      <c r="C151" s="153"/>
      <c r="D151" s="104"/>
      <c r="E151" s="105"/>
      <c r="F151" s="106">
        <f>SUM(D151*E151)</f>
        <v>0</v>
      </c>
      <c r="G151" s="152"/>
    </row>
    <row r="152" spans="1:7" x14ac:dyDescent="0.25">
      <c r="A152" s="101"/>
      <c r="B152" s="134"/>
      <c r="C152" s="153"/>
      <c r="D152" s="104"/>
      <c r="E152" s="105"/>
      <c r="F152" s="106">
        <f>SUM(D152*E152)</f>
        <v>0</v>
      </c>
      <c r="G152" s="152"/>
    </row>
    <row r="153" spans="1:7" ht="13.5" thickBot="1" x14ac:dyDescent="0.35">
      <c r="A153" s="101"/>
      <c r="B153" s="134"/>
      <c r="C153" s="153"/>
      <c r="D153" s="104"/>
      <c r="E153" s="105"/>
      <c r="F153" s="106">
        <f>SUM(D153*E153)</f>
        <v>0</v>
      </c>
      <c r="G153" s="177">
        <f>SUM(F151:F153)</f>
        <v>0</v>
      </c>
    </row>
    <row r="154" spans="1:7" x14ac:dyDescent="0.25">
      <c r="A154" s="101"/>
      <c r="B154" s="134"/>
      <c r="C154" s="153"/>
      <c r="D154" s="109"/>
      <c r="E154" s="110"/>
      <c r="F154" s="111"/>
      <c r="G154" s="152"/>
    </row>
    <row r="155" spans="1:7" x14ac:dyDescent="0.25">
      <c r="A155" s="101">
        <v>653</v>
      </c>
      <c r="B155" s="134" t="s">
        <v>141</v>
      </c>
      <c r="C155" s="153"/>
      <c r="D155" s="104"/>
      <c r="E155" s="105"/>
      <c r="F155" s="106">
        <f>SUM(D155*E155)</f>
        <v>0</v>
      </c>
      <c r="G155" s="152"/>
    </row>
    <row r="156" spans="1:7" x14ac:dyDescent="0.25">
      <c r="A156" s="101"/>
      <c r="B156" s="134"/>
      <c r="C156" s="153"/>
      <c r="D156" s="104"/>
      <c r="E156" s="105"/>
      <c r="F156" s="106">
        <f>SUM(D156*E156)</f>
        <v>0</v>
      </c>
      <c r="G156" s="152"/>
    </row>
    <row r="157" spans="1:7" x14ac:dyDescent="0.25">
      <c r="A157" s="101"/>
      <c r="B157" s="134"/>
      <c r="C157" s="153"/>
      <c r="D157" s="104"/>
      <c r="E157" s="105"/>
      <c r="F157" s="106">
        <f>SUM(D157*E157)</f>
        <v>0</v>
      </c>
      <c r="G157" s="152"/>
    </row>
    <row r="158" spans="1:7" ht="13.5" thickBot="1" x14ac:dyDescent="0.35">
      <c r="A158" s="101"/>
      <c r="B158" s="134"/>
      <c r="C158" s="153"/>
      <c r="D158" s="104"/>
      <c r="E158" s="105"/>
      <c r="F158" s="106">
        <f>SUM(D158*E158)</f>
        <v>0</v>
      </c>
      <c r="G158" s="177">
        <f>SUM(F155:F158)</f>
        <v>0</v>
      </c>
    </row>
    <row r="159" spans="1:7" ht="13" thickBot="1" x14ac:dyDescent="0.3">
      <c r="A159" s="101"/>
      <c r="B159" s="168"/>
      <c r="C159" s="153"/>
      <c r="D159" s="109"/>
      <c r="E159" s="110"/>
      <c r="F159" s="181"/>
      <c r="G159" s="152"/>
    </row>
    <row r="160" spans="1:7" ht="13" x14ac:dyDescent="0.3">
      <c r="A160" s="101"/>
      <c r="B160" s="182" t="s">
        <v>95</v>
      </c>
      <c r="C160" s="183"/>
      <c r="D160" s="183"/>
      <c r="E160" s="184"/>
      <c r="F160" s="111"/>
      <c r="G160" s="152"/>
    </row>
    <row r="161" spans="1:7" ht="14.5" x14ac:dyDescent="0.25">
      <c r="A161" s="101"/>
      <c r="B161" s="185"/>
      <c r="C161" s="160"/>
      <c r="D161" s="160"/>
      <c r="E161" s="161"/>
      <c r="F161" s="111"/>
      <c r="G161" s="152"/>
    </row>
    <row r="162" spans="1:7" ht="15" thickBot="1" x14ac:dyDescent="0.3">
      <c r="A162" s="101"/>
      <c r="B162" s="162"/>
      <c r="C162" s="160"/>
      <c r="D162" s="160"/>
      <c r="E162" s="161"/>
      <c r="F162" s="111"/>
      <c r="G162" s="152"/>
    </row>
    <row r="163" spans="1:7" ht="13.5" thickBot="1" x14ac:dyDescent="0.35">
      <c r="A163" s="186"/>
      <c r="B163" s="193"/>
      <c r="C163" s="194"/>
      <c r="D163" s="195"/>
      <c r="E163" s="196" t="s">
        <v>142</v>
      </c>
      <c r="F163" s="125"/>
      <c r="G163" s="125">
        <f>SUM(G122:G162)</f>
        <v>0</v>
      </c>
    </row>
    <row r="164" spans="1:7" ht="13" x14ac:dyDescent="0.3">
      <c r="A164" s="189">
        <v>800</v>
      </c>
      <c r="B164" s="197" t="s">
        <v>143</v>
      </c>
      <c r="C164" s="191"/>
      <c r="D164" s="191"/>
      <c r="E164" s="198"/>
      <c r="F164" s="199"/>
      <c r="G164" s="152"/>
    </row>
    <row r="165" spans="1:7" x14ac:dyDescent="0.25">
      <c r="A165" s="101"/>
      <c r="B165" s="168"/>
      <c r="C165" s="153"/>
      <c r="D165" s="153"/>
      <c r="E165" s="154"/>
      <c r="F165" s="111"/>
      <c r="G165" s="152"/>
    </row>
    <row r="166" spans="1:7" x14ac:dyDescent="0.25">
      <c r="A166" s="101">
        <v>810</v>
      </c>
      <c r="B166" s="134" t="s">
        <v>144</v>
      </c>
      <c r="C166" s="153"/>
      <c r="D166" s="150"/>
      <c r="E166" s="151"/>
      <c r="F166" s="106">
        <f>SUM(D166*E166)</f>
        <v>0</v>
      </c>
      <c r="G166" s="152"/>
    </row>
    <row r="167" spans="1:7" x14ac:dyDescent="0.25">
      <c r="A167" s="101"/>
      <c r="B167" s="134"/>
      <c r="C167" s="153"/>
      <c r="D167" s="150"/>
      <c r="E167" s="151"/>
      <c r="F167" s="106">
        <f>SUM(D167*E167)</f>
        <v>0</v>
      </c>
      <c r="G167" s="152"/>
    </row>
    <row r="168" spans="1:7" x14ac:dyDescent="0.25">
      <c r="A168" s="101"/>
      <c r="B168" s="134"/>
      <c r="C168" s="153"/>
      <c r="D168" s="150"/>
      <c r="E168" s="151"/>
      <c r="F168" s="106">
        <f>SUM(D168*E168)</f>
        <v>0</v>
      </c>
      <c r="G168" s="152"/>
    </row>
    <row r="169" spans="1:7" ht="13.5" thickBot="1" x14ac:dyDescent="0.35">
      <c r="A169" s="101"/>
      <c r="B169" s="134"/>
      <c r="C169" s="153"/>
      <c r="D169" s="150"/>
      <c r="E169" s="151"/>
      <c r="F169" s="106">
        <f>SUM(D169*E169)</f>
        <v>0</v>
      </c>
      <c r="G169" s="177">
        <f>SUM(F166:F169)</f>
        <v>0</v>
      </c>
    </row>
    <row r="170" spans="1:7" x14ac:dyDescent="0.25">
      <c r="A170" s="101"/>
      <c r="B170" s="134"/>
      <c r="C170" s="153"/>
      <c r="D170" s="153"/>
      <c r="E170" s="154"/>
      <c r="F170" s="111"/>
      <c r="G170" s="152"/>
    </row>
    <row r="171" spans="1:7" x14ac:dyDescent="0.25">
      <c r="A171" s="101">
        <v>890</v>
      </c>
      <c r="B171" s="134" t="s">
        <v>145</v>
      </c>
      <c r="C171" s="153"/>
      <c r="D171" s="150"/>
      <c r="E171" s="151"/>
      <c r="F171" s="106">
        <f>SUM(D171*E171)</f>
        <v>0</v>
      </c>
      <c r="G171" s="152"/>
    </row>
    <row r="172" spans="1:7" x14ac:dyDescent="0.25">
      <c r="A172" s="101"/>
      <c r="B172" s="134"/>
      <c r="C172" s="153"/>
      <c r="D172" s="150"/>
      <c r="E172" s="151"/>
      <c r="F172" s="106">
        <f>SUM(D172*E172)</f>
        <v>0</v>
      </c>
      <c r="G172" s="152"/>
    </row>
    <row r="173" spans="1:7" x14ac:dyDescent="0.25">
      <c r="A173" s="101"/>
      <c r="B173" s="134"/>
      <c r="C173" s="153"/>
      <c r="D173" s="150"/>
      <c r="E173" s="151"/>
      <c r="F173" s="106">
        <f>SUM(D173*E173)</f>
        <v>0</v>
      </c>
      <c r="G173" s="152"/>
    </row>
    <row r="174" spans="1:7" ht="13.5" thickBot="1" x14ac:dyDescent="0.35">
      <c r="A174" s="101"/>
      <c r="B174" s="134"/>
      <c r="C174" s="153"/>
      <c r="D174" s="150"/>
      <c r="E174" s="151"/>
      <c r="F174" s="106">
        <f>SUM(D174*E174)</f>
        <v>0</v>
      </c>
      <c r="G174" s="177">
        <f>SUM(F171:F174)</f>
        <v>0</v>
      </c>
    </row>
    <row r="175" spans="1:7" x14ac:dyDescent="0.25">
      <c r="A175" s="101"/>
      <c r="B175" s="134"/>
      <c r="C175" s="153"/>
      <c r="D175" s="153"/>
      <c r="E175" s="154"/>
      <c r="F175" s="111"/>
      <c r="G175" s="152"/>
    </row>
    <row r="176" spans="1:7" x14ac:dyDescent="0.25">
      <c r="A176" s="101" t="s">
        <v>146</v>
      </c>
      <c r="B176" s="102" t="s">
        <v>131</v>
      </c>
      <c r="C176" s="153"/>
      <c r="D176" s="150"/>
      <c r="E176" s="151"/>
      <c r="F176" s="106">
        <f>SUM(D176*E176)</f>
        <v>0</v>
      </c>
      <c r="G176" s="152"/>
    </row>
    <row r="177" spans="1:11" x14ac:dyDescent="0.25">
      <c r="A177" s="101"/>
      <c r="B177" s="134"/>
      <c r="C177" s="153"/>
      <c r="D177" s="150"/>
      <c r="E177" s="151"/>
      <c r="F177" s="106">
        <f>SUM(D177*E177)</f>
        <v>0</v>
      </c>
      <c r="G177" s="152"/>
    </row>
    <row r="178" spans="1:11" x14ac:dyDescent="0.25">
      <c r="A178" s="101"/>
      <c r="B178" s="134"/>
      <c r="C178" s="153"/>
      <c r="D178" s="150"/>
      <c r="E178" s="151"/>
      <c r="F178" s="106">
        <f>SUM(D178*E178)</f>
        <v>0</v>
      </c>
      <c r="G178" s="152"/>
    </row>
    <row r="179" spans="1:11" ht="13.5" thickBot="1" x14ac:dyDescent="0.35">
      <c r="A179" s="101"/>
      <c r="B179" s="168"/>
      <c r="C179" s="153"/>
      <c r="D179" s="150"/>
      <c r="E179" s="151"/>
      <c r="F179" s="106">
        <f>SUM(D179*E179)</f>
        <v>0</v>
      </c>
      <c r="G179" s="177">
        <f>SUM(F176:F179)</f>
        <v>0</v>
      </c>
    </row>
    <row r="180" spans="1:11" x14ac:dyDescent="0.25">
      <c r="A180" s="101"/>
      <c r="B180" s="168"/>
      <c r="C180" s="153"/>
      <c r="D180" s="153"/>
      <c r="E180" s="154"/>
      <c r="F180" s="111"/>
      <c r="G180" s="152"/>
    </row>
    <row r="181" spans="1:11" ht="13" thickBot="1" x14ac:dyDescent="0.3">
      <c r="A181" s="101"/>
      <c r="B181" s="168"/>
      <c r="C181" s="179"/>
      <c r="D181" s="153"/>
      <c r="E181" s="154"/>
      <c r="F181" s="111"/>
      <c r="G181" s="152"/>
    </row>
    <row r="182" spans="1:11" ht="13" x14ac:dyDescent="0.3">
      <c r="A182" s="101"/>
      <c r="B182" s="200" t="s">
        <v>95</v>
      </c>
      <c r="C182" s="201"/>
      <c r="D182" s="201"/>
      <c r="E182" s="202"/>
      <c r="F182" s="111"/>
      <c r="G182" s="152"/>
    </row>
    <row r="183" spans="1:11" ht="14.5" x14ac:dyDescent="0.25">
      <c r="A183" s="101"/>
      <c r="B183" s="185"/>
      <c r="C183" s="160"/>
      <c r="D183" s="160"/>
      <c r="E183" s="161"/>
      <c r="F183" s="111"/>
      <c r="G183" s="152"/>
    </row>
    <row r="184" spans="1:11" ht="14.5" x14ac:dyDescent="0.25">
      <c r="A184" s="101"/>
      <c r="B184" s="162"/>
      <c r="C184" s="160"/>
      <c r="D184" s="160"/>
      <c r="E184" s="161"/>
      <c r="F184" s="111"/>
      <c r="G184" s="152"/>
    </row>
    <row r="185" spans="1:11" ht="15" thickBot="1" x14ac:dyDescent="0.3">
      <c r="A185" s="101"/>
      <c r="B185" s="162"/>
      <c r="C185" s="160"/>
      <c r="D185" s="160"/>
      <c r="E185" s="161"/>
      <c r="F185" s="111"/>
      <c r="G185" s="152"/>
      <c r="I185" s="80"/>
    </row>
    <row r="186" spans="1:11" ht="13.5" thickBot="1" x14ac:dyDescent="0.35">
      <c r="A186" s="101"/>
      <c r="B186" s="203"/>
      <c r="C186" s="204"/>
      <c r="D186" s="204"/>
      <c r="E186" s="205" t="s">
        <v>147</v>
      </c>
      <c r="F186" s="125"/>
      <c r="G186" s="125">
        <f>SUM(G164:G181)</f>
        <v>0</v>
      </c>
    </row>
    <row r="187" spans="1:11" ht="13.5" thickBot="1" x14ac:dyDescent="0.35">
      <c r="A187" s="206" t="s">
        <v>148</v>
      </c>
      <c r="B187" s="207"/>
      <c r="C187" s="208"/>
      <c r="D187" s="207"/>
      <c r="E187" s="209"/>
      <c r="F187" s="210">
        <f>F28+F46+F62+F75+F121+F163+F186</f>
        <v>0</v>
      </c>
      <c r="G187" s="210">
        <f>G28+G46+G62+G75+G121+G163+G186</f>
        <v>716370</v>
      </c>
    </row>
    <row r="188" spans="1:11" ht="13.5" thickBot="1" x14ac:dyDescent="0.35">
      <c r="A188" s="211" t="s">
        <v>149</v>
      </c>
      <c r="B188" s="212"/>
      <c r="C188" s="213"/>
      <c r="D188" s="214"/>
      <c r="E188" s="215"/>
      <c r="F188" s="216"/>
      <c r="G188" s="217">
        <f>IF(C188=0,0,((G187-(G187/(1+C188)))))</f>
        <v>0</v>
      </c>
    </row>
    <row r="189" spans="1:11" ht="13" x14ac:dyDescent="0.3">
      <c r="A189" s="189">
        <v>700</v>
      </c>
      <c r="B189" s="218" t="s">
        <v>150</v>
      </c>
      <c r="C189" s="167"/>
      <c r="D189" s="191"/>
      <c r="E189" s="219"/>
      <c r="F189" s="199"/>
      <c r="G189" s="152"/>
    </row>
    <row r="190" spans="1:11" x14ac:dyDescent="0.25">
      <c r="A190" s="101"/>
      <c r="B190" s="168"/>
      <c r="C190" s="167"/>
      <c r="D190" s="153"/>
      <c r="E190" s="220"/>
      <c r="F190" s="111"/>
      <c r="G190" s="152"/>
    </row>
    <row r="191" spans="1:11" x14ac:dyDescent="0.25">
      <c r="A191" s="101">
        <v>730</v>
      </c>
      <c r="B191" s="134" t="s">
        <v>151</v>
      </c>
      <c r="C191" s="167"/>
      <c r="D191" s="150"/>
      <c r="E191" s="221"/>
      <c r="F191" s="106">
        <f>SUM(D191*E191)</f>
        <v>0</v>
      </c>
      <c r="G191" s="152"/>
      <c r="K191" s="80"/>
    </row>
    <row r="192" spans="1:11" x14ac:dyDescent="0.25">
      <c r="A192" s="101"/>
      <c r="B192" s="134"/>
      <c r="C192" s="167"/>
      <c r="D192" s="153"/>
      <c r="E192" s="220"/>
      <c r="F192" s="111"/>
      <c r="G192" s="152"/>
    </row>
    <row r="193" spans="1:12" x14ac:dyDescent="0.25">
      <c r="A193" s="101" t="s">
        <v>152</v>
      </c>
      <c r="B193" s="222" t="s">
        <v>153</v>
      </c>
      <c r="C193" s="153"/>
      <c r="D193" s="150"/>
      <c r="E193" s="223"/>
      <c r="F193" s="106">
        <f>SUM(D193*E193)</f>
        <v>0</v>
      </c>
      <c r="G193" s="152"/>
      <c r="I193" s="80"/>
    </row>
    <row r="194" spans="1:12" ht="13" thickBot="1" x14ac:dyDescent="0.3">
      <c r="A194" s="224"/>
      <c r="B194" s="225"/>
      <c r="C194" s="226"/>
      <c r="D194" s="188"/>
      <c r="E194" s="220"/>
      <c r="F194" s="111"/>
      <c r="G194" s="152"/>
    </row>
    <row r="195" spans="1:12" ht="13" x14ac:dyDescent="0.3">
      <c r="A195" s="224"/>
      <c r="B195" s="227" t="s">
        <v>95</v>
      </c>
      <c r="C195" s="228"/>
      <c r="D195" s="228"/>
      <c r="E195" s="229"/>
      <c r="F195" s="111"/>
      <c r="G195" s="152"/>
      <c r="I195" s="80"/>
    </row>
    <row r="196" spans="1:12" ht="34.5" customHeight="1" x14ac:dyDescent="0.35">
      <c r="A196" s="224"/>
      <c r="B196" s="230"/>
      <c r="C196" s="231"/>
      <c r="D196" s="231"/>
      <c r="E196" s="232"/>
      <c r="F196" s="111"/>
      <c r="G196" s="152"/>
      <c r="I196" s="80"/>
    </row>
    <row r="197" spans="1:12" ht="15" thickBot="1" x14ac:dyDescent="0.4">
      <c r="A197" s="224"/>
      <c r="B197" s="233"/>
      <c r="C197" s="231"/>
      <c r="D197" s="231"/>
      <c r="E197" s="232"/>
      <c r="F197" s="111"/>
      <c r="G197" s="152"/>
      <c r="K197" s="80"/>
      <c r="L197" s="80"/>
    </row>
    <row r="198" spans="1:12" ht="13.5" thickBot="1" x14ac:dyDescent="0.35">
      <c r="A198" s="224"/>
      <c r="B198" s="234"/>
      <c r="C198" s="188"/>
      <c r="D198" s="188"/>
      <c r="E198" s="235" t="s">
        <v>154</v>
      </c>
      <c r="F198" s="236"/>
      <c r="G198" s="237">
        <f>SUM(F189:F193)</f>
        <v>0</v>
      </c>
    </row>
    <row r="199" spans="1:12" ht="13" thickBot="1" x14ac:dyDescent="0.3">
      <c r="A199" s="238"/>
      <c r="B199" s="239"/>
      <c r="C199" s="240"/>
      <c r="D199" s="240"/>
      <c r="E199" s="241"/>
      <c r="F199" s="181"/>
      <c r="G199" s="155"/>
    </row>
    <row r="200" spans="1:12" x14ac:dyDescent="0.25">
      <c r="A200" s="101" t="s">
        <v>50</v>
      </c>
      <c r="B200" s="134"/>
      <c r="C200" s="167"/>
      <c r="D200" s="150"/>
      <c r="E200" s="221"/>
      <c r="F200" s="106">
        <f>SUM(D200*E200)</f>
        <v>0</v>
      </c>
      <c r="G200" s="152"/>
      <c r="H200" s="242"/>
    </row>
    <row r="201" spans="1:12" x14ac:dyDescent="0.25">
      <c r="A201" s="101">
        <v>971</v>
      </c>
      <c r="B201" s="134" t="s">
        <v>155</v>
      </c>
      <c r="C201" s="167"/>
      <c r="D201" s="150"/>
      <c r="E201" s="221"/>
      <c r="F201" s="106">
        <f>SUM(D201*E201)</f>
        <v>0</v>
      </c>
      <c r="G201" s="152"/>
      <c r="K201" s="80"/>
    </row>
    <row r="202" spans="1:12" x14ac:dyDescent="0.25">
      <c r="A202" s="101">
        <v>972</v>
      </c>
      <c r="B202" s="134" t="s">
        <v>156</v>
      </c>
      <c r="C202" s="167"/>
      <c r="D202" s="150"/>
      <c r="E202" s="221"/>
      <c r="F202" s="106">
        <f>SUM(D202*E202)</f>
        <v>0</v>
      </c>
      <c r="G202" s="152"/>
    </row>
    <row r="203" spans="1:12" ht="13.5" thickBot="1" x14ac:dyDescent="0.35">
      <c r="A203" s="101">
        <v>973</v>
      </c>
      <c r="B203" s="243" t="s">
        <v>157</v>
      </c>
      <c r="C203" s="167"/>
      <c r="D203" s="150"/>
      <c r="E203" s="221"/>
      <c r="F203" s="106">
        <f>SUM(D203*E203)</f>
        <v>0</v>
      </c>
      <c r="G203" s="177">
        <f>SUM(F199:F203)</f>
        <v>0</v>
      </c>
    </row>
    <row r="204" spans="1:12" ht="13" x14ac:dyDescent="0.3">
      <c r="A204" s="112"/>
      <c r="B204" s="144" t="s">
        <v>95</v>
      </c>
      <c r="C204" s="145"/>
      <c r="D204" s="145"/>
      <c r="E204" s="146"/>
      <c r="F204" s="99"/>
      <c r="G204" s="100"/>
    </row>
    <row r="205" spans="1:12" ht="34.5" customHeight="1" x14ac:dyDescent="0.25">
      <c r="A205" s="112"/>
      <c r="B205" s="159"/>
      <c r="C205" s="160"/>
      <c r="D205" s="160"/>
      <c r="E205" s="161"/>
      <c r="F205" s="99"/>
      <c r="G205" s="100"/>
    </row>
    <row r="206" spans="1:12" ht="27" customHeight="1" x14ac:dyDescent="0.25">
      <c r="A206" s="112"/>
      <c r="B206" s="162"/>
      <c r="C206" s="160"/>
      <c r="D206" s="160"/>
      <c r="E206" s="161"/>
      <c r="F206" s="99"/>
      <c r="G206" s="100"/>
    </row>
    <row r="207" spans="1:12" ht="14.5" x14ac:dyDescent="0.25">
      <c r="A207" s="112"/>
      <c r="B207" s="162"/>
      <c r="C207" s="160"/>
      <c r="D207" s="160"/>
      <c r="E207" s="161"/>
      <c r="F207" s="99"/>
      <c r="G207" s="100"/>
    </row>
    <row r="208" spans="1:12" ht="13" thickBot="1" x14ac:dyDescent="0.3">
      <c r="A208" s="112"/>
      <c r="B208" s="118"/>
      <c r="C208" s="244"/>
      <c r="D208" s="244"/>
      <c r="E208" s="245"/>
      <c r="F208" s="99"/>
      <c r="G208" s="100"/>
    </row>
    <row r="209" spans="1:7" ht="13.5" thickBot="1" x14ac:dyDescent="0.35">
      <c r="A209" s="121"/>
      <c r="B209" s="138"/>
      <c r="C209" s="138"/>
      <c r="D209" s="138"/>
      <c r="E209" s="147" t="s">
        <v>158</v>
      </c>
      <c r="F209" s="125"/>
      <c r="G209" s="125">
        <f>SUM(F200:F203)</f>
        <v>0</v>
      </c>
    </row>
    <row r="210" spans="1:7" ht="13.5" thickBot="1" x14ac:dyDescent="0.35">
      <c r="A210" s="246"/>
      <c r="B210" s="246"/>
      <c r="C210" s="246"/>
      <c r="D210" s="246"/>
      <c r="E210" s="247" t="s">
        <v>159</v>
      </c>
      <c r="F210" s="248"/>
      <c r="G210" s="248">
        <f>G187+G188+G198+G209</f>
        <v>716370</v>
      </c>
    </row>
    <row r="211" spans="1:7" ht="13" thickTop="1" x14ac:dyDescent="0.25"/>
  </sheetData>
  <sheetProtection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A1:L212"/>
  <sheetViews>
    <sheetView workbookViewId="0"/>
  </sheetViews>
  <sheetFormatPr defaultColWidth="9.1796875" defaultRowHeight="12.5" x14ac:dyDescent="0.25"/>
  <cols>
    <col min="1" max="1" width="12.26953125" style="3" customWidth="1"/>
    <col min="2" max="2" width="27.54296875" style="3" customWidth="1"/>
    <col min="3" max="3" width="8.453125" style="3" customWidth="1"/>
    <col min="4" max="4" width="10.7265625" style="3" customWidth="1"/>
    <col min="5" max="5" width="23" style="3" customWidth="1"/>
    <col min="6" max="6" width="13.453125" style="81" customWidth="1"/>
    <col min="7" max="7" width="17.453125" style="81" customWidth="1"/>
    <col min="8" max="16384" width="9.1796875" style="3"/>
  </cols>
  <sheetData>
    <row r="1" spans="1:10" ht="13" x14ac:dyDescent="0.3">
      <c r="A1" s="249"/>
    </row>
    <row r="2" spans="1:10" ht="13.5" thickBot="1" x14ac:dyDescent="0.35">
      <c r="A2" s="11" t="s">
        <v>0</v>
      </c>
      <c r="B2" s="75" t="s">
        <v>68</v>
      </c>
      <c r="F2" s="16" t="s">
        <v>69</v>
      </c>
      <c r="G2" s="5"/>
    </row>
    <row r="3" spans="1:10" ht="13" x14ac:dyDescent="0.3">
      <c r="A3" s="16" t="s">
        <v>3</v>
      </c>
      <c r="B3" s="77"/>
      <c r="C3" s="9"/>
      <c r="F3" s="16" t="s">
        <v>70</v>
      </c>
      <c r="G3" s="78" t="s">
        <v>164</v>
      </c>
      <c r="H3" s="79"/>
      <c r="I3" s="80"/>
      <c r="J3" s="80"/>
    </row>
    <row r="4" spans="1:10" ht="13" x14ac:dyDescent="0.3">
      <c r="A4" s="11"/>
      <c r="B4" s="11"/>
      <c r="C4" s="11"/>
      <c r="H4" s="79"/>
      <c r="I4" s="80"/>
      <c r="J4" s="80"/>
    </row>
    <row r="5" spans="1:10" s="82" customFormat="1" ht="13" x14ac:dyDescent="0.3">
      <c r="F5" s="83"/>
      <c r="G5" s="83"/>
    </row>
    <row r="6" spans="1:10" ht="13.5" thickBot="1" x14ac:dyDescent="0.35">
      <c r="A6" s="82" t="s">
        <v>71</v>
      </c>
      <c r="B6" s="82" t="s">
        <v>72</v>
      </c>
      <c r="C6" s="82" t="s">
        <v>73</v>
      </c>
      <c r="D6" s="82" t="s">
        <v>74</v>
      </c>
      <c r="E6" s="82" t="s">
        <v>75</v>
      </c>
      <c r="F6" s="83" t="s">
        <v>76</v>
      </c>
      <c r="G6" s="84"/>
    </row>
    <row r="7" spans="1:10" ht="27" thickTop="1" thickBot="1" x14ac:dyDescent="0.3">
      <c r="A7" s="85" t="s">
        <v>77</v>
      </c>
      <c r="B7" s="86" t="s">
        <v>78</v>
      </c>
      <c r="C7" s="87" t="s">
        <v>79</v>
      </c>
      <c r="D7" s="86" t="s">
        <v>80</v>
      </c>
      <c r="E7" s="87" t="s">
        <v>81</v>
      </c>
      <c r="F7" s="88" t="s">
        <v>82</v>
      </c>
      <c r="G7" s="89" t="s">
        <v>83</v>
      </c>
    </row>
    <row r="8" spans="1:10" ht="13.5" thickTop="1" x14ac:dyDescent="0.3">
      <c r="A8" s="90">
        <v>100</v>
      </c>
      <c r="B8" s="91" t="s">
        <v>84</v>
      </c>
      <c r="C8" s="92"/>
      <c r="D8" s="93"/>
      <c r="E8" s="94"/>
      <c r="F8" s="95"/>
      <c r="G8" s="96"/>
    </row>
    <row r="9" spans="1:10" ht="13" x14ac:dyDescent="0.3">
      <c r="A9" s="90"/>
      <c r="B9" s="91"/>
      <c r="C9" s="97"/>
      <c r="D9" s="93"/>
      <c r="E9" s="98"/>
      <c r="F9" s="99"/>
      <c r="G9" s="100"/>
    </row>
    <row r="10" spans="1:10" x14ac:dyDescent="0.25">
      <c r="A10" s="101"/>
      <c r="B10" s="102" t="s">
        <v>85</v>
      </c>
      <c r="C10" s="103"/>
      <c r="D10" s="104"/>
      <c r="E10" s="105"/>
      <c r="F10" s="106">
        <v>739230</v>
      </c>
      <c r="G10" s="100"/>
    </row>
    <row r="11" spans="1:10" x14ac:dyDescent="0.25">
      <c r="A11" s="101"/>
      <c r="B11" s="102" t="s">
        <v>86</v>
      </c>
      <c r="C11" s="103"/>
      <c r="D11" s="104"/>
      <c r="E11" s="105"/>
      <c r="F11" s="106">
        <v>0</v>
      </c>
      <c r="G11" s="100"/>
    </row>
    <row r="12" spans="1:10" x14ac:dyDescent="0.25">
      <c r="A12" s="101"/>
      <c r="B12" s="102" t="s">
        <v>87</v>
      </c>
      <c r="C12" s="103"/>
      <c r="D12" s="104"/>
      <c r="E12" s="105"/>
      <c r="F12" s="106">
        <v>23124</v>
      </c>
      <c r="G12" s="100"/>
    </row>
    <row r="13" spans="1:10" x14ac:dyDescent="0.25">
      <c r="A13" s="101"/>
      <c r="B13" s="102" t="s">
        <v>88</v>
      </c>
      <c r="C13" s="103"/>
      <c r="D13" s="104"/>
      <c r="E13" s="105"/>
      <c r="F13" s="106">
        <f t="shared" ref="F13:F19" si="0">SUM(C13*D13*E13)</f>
        <v>0</v>
      </c>
      <c r="G13" s="100"/>
    </row>
    <row r="14" spans="1:10" x14ac:dyDescent="0.25">
      <c r="A14" s="101"/>
      <c r="B14" s="102" t="s">
        <v>89</v>
      </c>
      <c r="C14" s="103"/>
      <c r="D14" s="104"/>
      <c r="E14" s="105"/>
      <c r="F14" s="106">
        <f t="shared" si="0"/>
        <v>0</v>
      </c>
      <c r="G14" s="100"/>
    </row>
    <row r="15" spans="1:10" x14ac:dyDescent="0.25">
      <c r="A15" s="101"/>
      <c r="B15" s="102" t="s">
        <v>90</v>
      </c>
      <c r="C15" s="103"/>
      <c r="D15" s="104"/>
      <c r="E15" s="105"/>
      <c r="F15" s="106">
        <f t="shared" si="0"/>
        <v>0</v>
      </c>
      <c r="G15" s="100"/>
    </row>
    <row r="16" spans="1:10" x14ac:dyDescent="0.25">
      <c r="A16" s="101"/>
      <c r="B16" s="102" t="s">
        <v>91</v>
      </c>
      <c r="C16" s="103"/>
      <c r="D16" s="104"/>
      <c r="E16" s="105"/>
      <c r="F16" s="106">
        <v>7000</v>
      </c>
      <c r="G16" s="100"/>
    </row>
    <row r="17" spans="1:7" x14ac:dyDescent="0.25">
      <c r="A17" s="101"/>
      <c r="B17" s="102" t="s">
        <v>92</v>
      </c>
      <c r="C17" s="103"/>
      <c r="D17" s="104"/>
      <c r="E17" s="105"/>
      <c r="F17" s="106">
        <f t="shared" si="0"/>
        <v>0</v>
      </c>
      <c r="G17" s="100"/>
    </row>
    <row r="18" spans="1:7" x14ac:dyDescent="0.25">
      <c r="A18" s="101"/>
      <c r="B18" s="102" t="s">
        <v>93</v>
      </c>
      <c r="C18" s="103"/>
      <c r="D18" s="104"/>
      <c r="E18" s="105"/>
      <c r="F18" s="106">
        <f t="shared" si="0"/>
        <v>0</v>
      </c>
      <c r="G18" s="100"/>
    </row>
    <row r="19" spans="1:7" x14ac:dyDescent="0.25">
      <c r="A19" s="101"/>
      <c r="B19" s="102" t="s">
        <v>94</v>
      </c>
      <c r="C19" s="103"/>
      <c r="D19" s="104"/>
      <c r="E19" s="105"/>
      <c r="F19" s="106">
        <f t="shared" si="0"/>
        <v>0</v>
      </c>
      <c r="G19" s="100"/>
    </row>
    <row r="20" spans="1:7" x14ac:dyDescent="0.25">
      <c r="A20" s="101"/>
      <c r="B20" s="107"/>
      <c r="C20" s="108"/>
      <c r="D20" s="109"/>
      <c r="E20" s="110"/>
      <c r="F20" s="111"/>
      <c r="G20" s="100"/>
    </row>
    <row r="21" spans="1:7" x14ac:dyDescent="0.25">
      <c r="A21" s="101"/>
      <c r="B21" s="107"/>
      <c r="C21" s="108"/>
      <c r="D21" s="109"/>
      <c r="E21" s="110"/>
      <c r="F21" s="111"/>
      <c r="G21" s="100"/>
    </row>
    <row r="22" spans="1:7" x14ac:dyDescent="0.25">
      <c r="A22" s="101"/>
      <c r="B22" s="107"/>
      <c r="C22" s="108"/>
      <c r="D22" s="109"/>
      <c r="E22" s="110"/>
      <c r="F22" s="111"/>
      <c r="G22" s="100"/>
    </row>
    <row r="23" spans="1:7" ht="13" thickBot="1" x14ac:dyDescent="0.3">
      <c r="A23" s="112"/>
      <c r="B23" s="113"/>
      <c r="C23" s="114"/>
      <c r="D23" s="93"/>
      <c r="E23" s="98"/>
      <c r="F23" s="99"/>
      <c r="G23" s="100"/>
    </row>
    <row r="24" spans="1:7" ht="13" x14ac:dyDescent="0.3">
      <c r="A24" s="112"/>
      <c r="B24" s="115" t="s">
        <v>95</v>
      </c>
      <c r="C24" s="116"/>
      <c r="D24" s="116"/>
      <c r="E24" s="117"/>
      <c r="F24" s="99"/>
      <c r="G24" s="100"/>
    </row>
    <row r="25" spans="1:7" x14ac:dyDescent="0.25">
      <c r="A25" s="112"/>
      <c r="B25" s="118" t="s">
        <v>167</v>
      </c>
      <c r="C25" s="119"/>
      <c r="D25" s="119"/>
      <c r="E25" s="120"/>
      <c r="F25" s="99"/>
      <c r="G25" s="100"/>
    </row>
    <row r="26" spans="1:7" ht="25" x14ac:dyDescent="0.25">
      <c r="A26" s="112"/>
      <c r="B26" s="118" t="s">
        <v>170</v>
      </c>
      <c r="C26" s="119"/>
      <c r="D26" s="119"/>
      <c r="E26" s="120"/>
      <c r="F26" s="99"/>
      <c r="G26" s="100"/>
    </row>
    <row r="27" spans="1:7" ht="25" x14ac:dyDescent="0.25">
      <c r="A27" s="112"/>
      <c r="B27" s="118" t="s">
        <v>168</v>
      </c>
      <c r="C27" s="119"/>
      <c r="D27" s="119"/>
      <c r="E27" s="120"/>
      <c r="F27" s="99"/>
      <c r="G27" s="100"/>
    </row>
    <row r="28" spans="1:7" ht="13" thickBot="1" x14ac:dyDescent="0.3">
      <c r="A28" s="112"/>
      <c r="B28" s="118"/>
      <c r="C28" s="119"/>
      <c r="D28" s="119"/>
      <c r="E28" s="120"/>
      <c r="F28" s="99"/>
      <c r="G28" s="100"/>
    </row>
    <row r="29" spans="1:7" ht="13.5" thickBot="1" x14ac:dyDescent="0.35">
      <c r="A29" s="121"/>
      <c r="B29" s="122"/>
      <c r="C29" s="123"/>
      <c r="D29" s="123"/>
      <c r="E29" s="124" t="s">
        <v>96</v>
      </c>
      <c r="F29" s="125"/>
      <c r="G29" s="126">
        <f>SUM(F10:F19)</f>
        <v>769354</v>
      </c>
    </row>
    <row r="30" spans="1:7" ht="13" x14ac:dyDescent="0.3">
      <c r="A30" s="127">
        <v>200</v>
      </c>
      <c r="B30" s="11" t="s">
        <v>97</v>
      </c>
      <c r="C30" s="128"/>
      <c r="D30" s="129"/>
      <c r="E30" s="130"/>
      <c r="F30" s="131"/>
      <c r="G30" s="100"/>
    </row>
    <row r="31" spans="1:7" x14ac:dyDescent="0.25">
      <c r="A31" s="112"/>
      <c r="C31" s="97"/>
      <c r="D31" s="129"/>
      <c r="E31" s="132"/>
      <c r="F31" s="133"/>
      <c r="G31" s="100"/>
    </row>
    <row r="32" spans="1:7" x14ac:dyDescent="0.25">
      <c r="A32" s="101"/>
      <c r="B32" s="134" t="s">
        <v>98</v>
      </c>
      <c r="C32" s="135"/>
      <c r="D32" s="136"/>
      <c r="E32" s="137"/>
      <c r="F32" s="106">
        <v>85460</v>
      </c>
      <c r="G32" s="100"/>
    </row>
    <row r="33" spans="1:7" x14ac:dyDescent="0.25">
      <c r="A33" s="101"/>
      <c r="B33" s="134" t="s">
        <v>99</v>
      </c>
      <c r="C33" s="135"/>
      <c r="D33" s="136"/>
      <c r="E33" s="137"/>
      <c r="F33" s="106">
        <f t="shared" ref="F33:F41" si="1">SUM(C33*D33*E33)</f>
        <v>0</v>
      </c>
      <c r="G33" s="100"/>
    </row>
    <row r="34" spans="1:7" x14ac:dyDescent="0.25">
      <c r="A34" s="101"/>
      <c r="B34" s="134" t="s">
        <v>100</v>
      </c>
      <c r="C34" s="135"/>
      <c r="D34" s="136"/>
      <c r="E34" s="137"/>
      <c r="F34" s="106">
        <f t="shared" si="1"/>
        <v>0</v>
      </c>
      <c r="G34" s="100"/>
    </row>
    <row r="35" spans="1:7" x14ac:dyDescent="0.25">
      <c r="A35" s="101"/>
      <c r="B35" s="134" t="s">
        <v>101</v>
      </c>
      <c r="C35" s="135"/>
      <c r="D35" s="136"/>
      <c r="E35" s="137"/>
      <c r="F35" s="106">
        <f t="shared" si="1"/>
        <v>0</v>
      </c>
      <c r="G35" s="100"/>
    </row>
    <row r="36" spans="1:7" x14ac:dyDescent="0.25">
      <c r="A36" s="101"/>
      <c r="B36" s="134" t="s">
        <v>102</v>
      </c>
      <c r="C36" s="135"/>
      <c r="D36" s="136"/>
      <c r="E36" s="137"/>
      <c r="F36" s="106">
        <v>1450</v>
      </c>
      <c r="G36" s="100"/>
    </row>
    <row r="37" spans="1:7" x14ac:dyDescent="0.25">
      <c r="A37" s="101"/>
      <c r="B37" s="134" t="s">
        <v>103</v>
      </c>
      <c r="C37" s="135"/>
      <c r="D37" s="136"/>
      <c r="E37" s="137"/>
      <c r="F37" s="106">
        <v>218777</v>
      </c>
      <c r="G37" s="100"/>
    </row>
    <row r="38" spans="1:7" x14ac:dyDescent="0.25">
      <c r="A38" s="101"/>
      <c r="B38" s="134" t="s">
        <v>104</v>
      </c>
      <c r="C38" s="135"/>
      <c r="D38" s="136"/>
      <c r="E38" s="137"/>
      <c r="F38" s="106">
        <v>10975</v>
      </c>
      <c r="G38" s="100"/>
    </row>
    <row r="39" spans="1:7" x14ac:dyDescent="0.25">
      <c r="A39" s="101"/>
      <c r="B39" s="134" t="s">
        <v>105</v>
      </c>
      <c r="C39" s="135"/>
      <c r="D39" s="136"/>
      <c r="E39" s="137"/>
      <c r="F39" s="106">
        <v>6540</v>
      </c>
      <c r="G39" s="100"/>
    </row>
    <row r="40" spans="1:7" x14ac:dyDescent="0.25">
      <c r="A40" s="101"/>
      <c r="B40" s="134" t="s">
        <v>106</v>
      </c>
      <c r="C40" s="135"/>
      <c r="D40" s="136"/>
      <c r="E40" s="137"/>
      <c r="F40" s="106">
        <v>1530</v>
      </c>
      <c r="G40" s="100"/>
    </row>
    <row r="41" spans="1:7" x14ac:dyDescent="0.25">
      <c r="A41" s="101"/>
      <c r="B41" s="134" t="s">
        <v>107</v>
      </c>
      <c r="C41" s="135"/>
      <c r="D41" s="136"/>
      <c r="E41" s="137"/>
      <c r="F41" s="106">
        <f t="shared" si="1"/>
        <v>0</v>
      </c>
      <c r="G41" s="100"/>
    </row>
    <row r="42" spans="1:7" ht="13" thickBot="1" x14ac:dyDescent="0.3">
      <c r="A42" s="101"/>
      <c r="B42" s="138"/>
      <c r="C42" s="139"/>
      <c r="D42" s="140"/>
      <c r="E42" s="141"/>
      <c r="F42" s="142"/>
      <c r="G42" s="143"/>
    </row>
    <row r="43" spans="1:7" ht="13" x14ac:dyDescent="0.3">
      <c r="A43" s="112"/>
      <c r="B43" s="144" t="s">
        <v>95</v>
      </c>
      <c r="C43" s="145"/>
      <c r="D43" s="145"/>
      <c r="E43" s="146"/>
      <c r="F43" s="99"/>
      <c r="G43" s="100"/>
    </row>
    <row r="44" spans="1:7" x14ac:dyDescent="0.25">
      <c r="A44" s="112"/>
      <c r="B44" s="118"/>
      <c r="C44" s="119"/>
      <c r="D44" s="119"/>
      <c r="E44" s="120"/>
      <c r="F44" s="99"/>
      <c r="G44" s="100"/>
    </row>
    <row r="45" spans="1:7" x14ac:dyDescent="0.25">
      <c r="A45" s="112"/>
      <c r="B45" s="118" t="s">
        <v>108</v>
      </c>
      <c r="C45" s="119"/>
      <c r="D45" s="119"/>
      <c r="E45" s="120"/>
      <c r="F45" s="99"/>
      <c r="G45" s="100"/>
    </row>
    <row r="46" spans="1:7" ht="13" thickBot="1" x14ac:dyDescent="0.3">
      <c r="A46" s="112"/>
      <c r="B46" s="118"/>
      <c r="C46" s="119"/>
      <c r="D46" s="119"/>
      <c r="E46" s="120"/>
      <c r="F46" s="99"/>
      <c r="G46" s="100"/>
    </row>
    <row r="47" spans="1:7" ht="13.5" thickBot="1" x14ac:dyDescent="0.35">
      <c r="A47" s="121"/>
      <c r="B47" s="122"/>
      <c r="C47" s="123"/>
      <c r="D47" s="123"/>
      <c r="E47" s="147" t="s">
        <v>109</v>
      </c>
      <c r="F47" s="125"/>
      <c r="G47" s="126">
        <f>SUM(F32:F41)</f>
        <v>324732</v>
      </c>
    </row>
    <row r="48" spans="1:7" ht="13" x14ac:dyDescent="0.3">
      <c r="A48" s="127">
        <v>300</v>
      </c>
      <c r="B48" s="148" t="s">
        <v>110</v>
      </c>
      <c r="C48" s="128"/>
      <c r="D48" s="128"/>
      <c r="E48" s="149"/>
      <c r="F48" s="131"/>
      <c r="G48" s="100"/>
    </row>
    <row r="49" spans="1:7" ht="13" x14ac:dyDescent="0.3">
      <c r="A49" s="90"/>
      <c r="B49" s="148"/>
      <c r="C49" s="97"/>
      <c r="D49" s="97"/>
      <c r="E49" s="149"/>
      <c r="F49" s="99"/>
      <c r="G49" s="100"/>
    </row>
    <row r="50" spans="1:7" x14ac:dyDescent="0.25">
      <c r="A50" s="101">
        <v>320</v>
      </c>
      <c r="B50" s="134" t="s">
        <v>111</v>
      </c>
      <c r="C50" s="150"/>
      <c r="D50" s="150"/>
      <c r="E50" s="151"/>
      <c r="F50" s="106">
        <v>13600</v>
      </c>
      <c r="G50" s="100"/>
    </row>
    <row r="51" spans="1:7" x14ac:dyDescent="0.25">
      <c r="A51" s="101"/>
      <c r="B51" s="134"/>
      <c r="C51" s="150"/>
      <c r="D51" s="150"/>
      <c r="E51" s="151"/>
      <c r="F51" s="106">
        <f>SUM(C51*D51*E51)</f>
        <v>0</v>
      </c>
      <c r="G51" s="100"/>
    </row>
    <row r="52" spans="1:7" x14ac:dyDescent="0.25">
      <c r="A52" s="101"/>
      <c r="B52" s="134"/>
      <c r="C52" s="150"/>
      <c r="D52" s="150"/>
      <c r="E52" s="151"/>
      <c r="F52" s="106">
        <f>SUM(C52*D52*E52)</f>
        <v>0</v>
      </c>
      <c r="G52" s="100"/>
    </row>
    <row r="53" spans="1:7" x14ac:dyDescent="0.25">
      <c r="A53" s="101"/>
      <c r="B53" s="134"/>
      <c r="C53" s="150"/>
      <c r="D53" s="150"/>
      <c r="E53" s="151"/>
      <c r="F53" s="106">
        <f>SUM(C53*D53*E53)</f>
        <v>0</v>
      </c>
      <c r="G53" s="152"/>
    </row>
    <row r="54" spans="1:7" x14ac:dyDescent="0.25">
      <c r="A54" s="101"/>
      <c r="B54" s="134"/>
      <c r="C54" s="153"/>
      <c r="D54" s="153"/>
      <c r="E54" s="154"/>
      <c r="F54" s="111"/>
      <c r="G54" s="100"/>
    </row>
    <row r="55" spans="1:7" x14ac:dyDescent="0.25">
      <c r="A55" s="101">
        <v>331</v>
      </c>
      <c r="B55" s="134" t="s">
        <v>112</v>
      </c>
      <c r="C55" s="150"/>
      <c r="D55" s="150"/>
      <c r="E55" s="151"/>
      <c r="F55" s="106">
        <v>12000</v>
      </c>
      <c r="G55" s="100"/>
    </row>
    <row r="56" spans="1:7" x14ac:dyDescent="0.25">
      <c r="A56" s="101">
        <v>340</v>
      </c>
      <c r="B56" s="134" t="s">
        <v>113</v>
      </c>
      <c r="C56" s="150"/>
      <c r="D56" s="150"/>
      <c r="E56" s="151"/>
      <c r="F56" s="106">
        <f>SUM(C56*D56*E56)</f>
        <v>0</v>
      </c>
      <c r="G56" s="100"/>
    </row>
    <row r="57" spans="1:7" x14ac:dyDescent="0.25">
      <c r="A57" s="101"/>
      <c r="B57" s="134"/>
      <c r="C57" s="150"/>
      <c r="D57" s="150"/>
      <c r="E57" s="151"/>
      <c r="F57" s="106">
        <f>SUM(C57*D57*E57)</f>
        <v>0</v>
      </c>
      <c r="G57" s="100"/>
    </row>
    <row r="58" spans="1:7" ht="13" thickBot="1" x14ac:dyDescent="0.3">
      <c r="A58" s="112"/>
      <c r="B58" s="134"/>
      <c r="C58" s="150"/>
      <c r="D58" s="150"/>
      <c r="E58" s="151"/>
      <c r="F58" s="106">
        <f>SUM(C58*D58*E58)</f>
        <v>0</v>
      </c>
      <c r="G58" s="155"/>
    </row>
    <row r="59" spans="1:7" ht="13" x14ac:dyDescent="0.3">
      <c r="A59" s="112"/>
      <c r="B59" s="156" t="s">
        <v>95</v>
      </c>
      <c r="C59" s="157"/>
      <c r="D59" s="157"/>
      <c r="E59" s="158"/>
      <c r="F59" s="99"/>
      <c r="G59" s="100"/>
    </row>
    <row r="60" spans="1:7" ht="14.5" x14ac:dyDescent="0.25">
      <c r="A60" s="112"/>
      <c r="B60" s="159"/>
      <c r="C60" s="160"/>
      <c r="D60" s="160"/>
      <c r="E60" s="161"/>
      <c r="F60" s="99"/>
      <c r="G60" s="100"/>
    </row>
    <row r="61" spans="1:7" ht="14.5" x14ac:dyDescent="0.25">
      <c r="A61" s="112"/>
      <c r="B61" s="162"/>
      <c r="C61" s="160"/>
      <c r="D61" s="160"/>
      <c r="E61" s="161"/>
      <c r="F61" s="99"/>
      <c r="G61" s="100"/>
    </row>
    <row r="62" spans="1:7" ht="15" thickBot="1" x14ac:dyDescent="0.3">
      <c r="A62" s="112"/>
      <c r="B62" s="162"/>
      <c r="C62" s="160"/>
      <c r="D62" s="160"/>
      <c r="E62" s="161"/>
      <c r="F62" s="99"/>
      <c r="G62" s="100"/>
    </row>
    <row r="63" spans="1:7" ht="13.5" thickBot="1" x14ac:dyDescent="0.35">
      <c r="A63" s="121"/>
      <c r="B63" s="122"/>
      <c r="C63" s="123"/>
      <c r="D63" s="123"/>
      <c r="E63" s="147" t="s">
        <v>114</v>
      </c>
      <c r="F63" s="125"/>
      <c r="G63" s="126">
        <f>SUM(F50:F58)</f>
        <v>25600</v>
      </c>
    </row>
    <row r="64" spans="1:7" ht="13" x14ac:dyDescent="0.3">
      <c r="A64" s="127">
        <v>400</v>
      </c>
      <c r="B64" s="163" t="s">
        <v>115</v>
      </c>
      <c r="C64" s="164"/>
      <c r="D64" s="128"/>
      <c r="E64" s="165"/>
      <c r="F64" s="131"/>
      <c r="G64" s="100"/>
    </row>
    <row r="65" spans="1:9" x14ac:dyDescent="0.25">
      <c r="A65" s="112"/>
      <c r="C65" s="166"/>
      <c r="D65" s="97"/>
      <c r="E65" s="149"/>
      <c r="F65" s="99"/>
      <c r="G65" s="100"/>
    </row>
    <row r="66" spans="1:9" x14ac:dyDescent="0.25">
      <c r="A66" s="101" t="s">
        <v>160</v>
      </c>
      <c r="B66" s="102" t="s">
        <v>161</v>
      </c>
      <c r="C66" s="167"/>
      <c r="D66" s="150"/>
      <c r="E66" s="151"/>
      <c r="F66" s="106">
        <v>4400</v>
      </c>
      <c r="G66" s="100"/>
    </row>
    <row r="67" spans="1:9" x14ac:dyDescent="0.25">
      <c r="A67" s="101">
        <v>430</v>
      </c>
      <c r="B67" s="168" t="s">
        <v>117</v>
      </c>
      <c r="C67" s="167"/>
      <c r="D67" s="150"/>
      <c r="E67" s="151"/>
      <c r="F67" s="106">
        <f>SUM(D67*E67)</f>
        <v>0</v>
      </c>
      <c r="G67" s="100"/>
    </row>
    <row r="68" spans="1:9" x14ac:dyDescent="0.25">
      <c r="A68" s="101">
        <v>441</v>
      </c>
      <c r="B68" s="168" t="s">
        <v>118</v>
      </c>
      <c r="C68" s="167"/>
      <c r="D68" s="150"/>
      <c r="E68" s="151"/>
      <c r="F68" s="106">
        <f>SUM(D68*E68)</f>
        <v>0</v>
      </c>
      <c r="G68" s="100"/>
    </row>
    <row r="69" spans="1:9" ht="13" thickBot="1" x14ac:dyDescent="0.3">
      <c r="A69" s="112">
        <v>450</v>
      </c>
      <c r="B69" s="138" t="s">
        <v>119</v>
      </c>
      <c r="C69" s="167"/>
      <c r="D69" s="150"/>
      <c r="E69" s="151"/>
      <c r="F69" s="106">
        <f>SUM(D69*E69)</f>
        <v>0</v>
      </c>
      <c r="G69" s="155"/>
    </row>
    <row r="70" spans="1:9" ht="13" x14ac:dyDescent="0.3">
      <c r="A70" s="112"/>
      <c r="B70" s="144" t="s">
        <v>95</v>
      </c>
      <c r="C70" s="145"/>
      <c r="D70" s="145"/>
      <c r="E70" s="146"/>
      <c r="F70" s="99"/>
      <c r="G70" s="100"/>
    </row>
    <row r="71" spans="1:9" x14ac:dyDescent="0.25">
      <c r="A71" s="112"/>
      <c r="B71" s="118"/>
      <c r="C71" s="169"/>
      <c r="D71" s="169"/>
      <c r="E71" s="120"/>
      <c r="F71" s="99"/>
      <c r="G71" s="100"/>
      <c r="I71" s="79"/>
    </row>
    <row r="72" spans="1:9" ht="14.5" x14ac:dyDescent="0.25">
      <c r="A72" s="112"/>
      <c r="B72" s="159"/>
      <c r="C72" s="160"/>
      <c r="D72" s="160"/>
      <c r="E72" s="161"/>
      <c r="F72" s="99"/>
      <c r="G72" s="100"/>
      <c r="I72" s="79"/>
    </row>
    <row r="73" spans="1:9" ht="14.5" x14ac:dyDescent="0.25">
      <c r="A73" s="112"/>
      <c r="B73" s="162"/>
      <c r="C73" s="160"/>
      <c r="D73" s="160"/>
      <c r="E73" s="161"/>
      <c r="F73" s="99"/>
      <c r="G73" s="100"/>
      <c r="I73" s="79"/>
    </row>
    <row r="74" spans="1:9" ht="14.5" x14ac:dyDescent="0.25">
      <c r="A74" s="112"/>
      <c r="B74" s="162"/>
      <c r="C74" s="160"/>
      <c r="D74" s="160"/>
      <c r="E74" s="161"/>
      <c r="F74" s="99"/>
      <c r="G74" s="100"/>
    </row>
    <row r="75" spans="1:9" ht="14.5" x14ac:dyDescent="0.25">
      <c r="A75" s="112"/>
      <c r="B75" s="162"/>
      <c r="C75" s="160"/>
      <c r="D75" s="160"/>
      <c r="E75" s="161"/>
      <c r="F75" s="99"/>
      <c r="G75" s="100"/>
    </row>
    <row r="76" spans="1:9" ht="13" x14ac:dyDescent="0.3">
      <c r="A76" s="170"/>
      <c r="B76" s="171"/>
      <c r="C76" s="172"/>
      <c r="D76" s="172"/>
      <c r="E76" s="173" t="s">
        <v>120</v>
      </c>
      <c r="F76" s="174"/>
      <c r="G76" s="175">
        <f>SUM(F66:F69)</f>
        <v>4400</v>
      </c>
    </row>
    <row r="77" spans="1:9" ht="13" x14ac:dyDescent="0.3">
      <c r="A77" s="90">
        <v>500</v>
      </c>
      <c r="B77" s="176" t="s">
        <v>121</v>
      </c>
      <c r="C77" s="153"/>
      <c r="D77" s="109"/>
      <c r="E77" s="110"/>
      <c r="F77" s="111"/>
      <c r="G77" s="100"/>
    </row>
    <row r="78" spans="1:9" x14ac:dyDescent="0.25">
      <c r="A78" s="101"/>
      <c r="B78" s="107"/>
      <c r="C78" s="153"/>
      <c r="D78" s="109"/>
      <c r="E78" s="110"/>
      <c r="F78" s="111"/>
      <c r="G78" s="152"/>
    </row>
    <row r="79" spans="1:9" x14ac:dyDescent="0.25">
      <c r="A79" s="101">
        <v>510</v>
      </c>
      <c r="B79" s="102" t="s">
        <v>122</v>
      </c>
      <c r="C79" s="153"/>
      <c r="D79" s="104"/>
      <c r="E79" s="105"/>
      <c r="F79" s="106">
        <f>SUM(D79*E79)</f>
        <v>0</v>
      </c>
      <c r="G79" s="152"/>
    </row>
    <row r="80" spans="1:9" x14ac:dyDescent="0.25">
      <c r="A80" s="101"/>
      <c r="B80" s="107"/>
      <c r="C80" s="153"/>
      <c r="D80" s="104"/>
      <c r="E80" s="105"/>
      <c r="F80" s="106">
        <f>SUM(D80*E80)</f>
        <v>0</v>
      </c>
      <c r="G80" s="152"/>
    </row>
    <row r="81" spans="1:7" ht="13.5" thickBot="1" x14ac:dyDescent="0.35">
      <c r="A81" s="101"/>
      <c r="B81" s="107"/>
      <c r="C81" s="153"/>
      <c r="D81" s="104"/>
      <c r="E81" s="105"/>
      <c r="F81" s="106">
        <f>SUM(D81*E81)</f>
        <v>0</v>
      </c>
      <c r="G81" s="177">
        <f>SUM(F77:F81)</f>
        <v>0</v>
      </c>
    </row>
    <row r="82" spans="1:7" x14ac:dyDescent="0.25">
      <c r="A82" s="101"/>
      <c r="B82" s="107"/>
      <c r="C82" s="153"/>
      <c r="D82" s="109"/>
      <c r="E82" s="110"/>
      <c r="F82" s="111"/>
      <c r="G82" s="152"/>
    </row>
    <row r="83" spans="1:7" x14ac:dyDescent="0.25">
      <c r="A83" s="101">
        <v>519</v>
      </c>
      <c r="B83" s="102" t="s">
        <v>123</v>
      </c>
      <c r="C83" s="153"/>
      <c r="D83" s="104"/>
      <c r="E83" s="105"/>
      <c r="F83" s="106">
        <f>SUM(D83*E83)</f>
        <v>0</v>
      </c>
      <c r="G83" s="152"/>
    </row>
    <row r="84" spans="1:7" x14ac:dyDescent="0.25">
      <c r="A84" s="101"/>
      <c r="B84" s="102"/>
      <c r="C84" s="153"/>
      <c r="D84" s="104"/>
      <c r="E84" s="105"/>
      <c r="F84" s="106">
        <f>SUM(D84*E84)</f>
        <v>0</v>
      </c>
      <c r="G84" s="152"/>
    </row>
    <row r="85" spans="1:7" ht="13.5" thickBot="1" x14ac:dyDescent="0.35">
      <c r="A85" s="101">
        <v>530</v>
      </c>
      <c r="B85" s="102" t="s">
        <v>165</v>
      </c>
      <c r="C85" s="153"/>
      <c r="D85" s="104"/>
      <c r="E85" s="105"/>
      <c r="F85" s="106">
        <v>3800</v>
      </c>
      <c r="G85" s="177">
        <f>SUM(F83:F85)</f>
        <v>3800</v>
      </c>
    </row>
    <row r="86" spans="1:7" x14ac:dyDescent="0.25">
      <c r="A86" s="101"/>
      <c r="B86" s="102"/>
      <c r="C86" s="153"/>
      <c r="D86" s="109"/>
      <c r="E86" s="110"/>
      <c r="F86" s="111"/>
      <c r="G86" s="152"/>
    </row>
    <row r="87" spans="1:7" x14ac:dyDescent="0.25">
      <c r="A87" s="101">
        <v>531</v>
      </c>
      <c r="B87" s="102" t="s">
        <v>124</v>
      </c>
      <c r="C87" s="153"/>
      <c r="D87" s="104"/>
      <c r="E87" s="105"/>
      <c r="F87" s="106">
        <f>SUM(D87*E87)</f>
        <v>0</v>
      </c>
      <c r="G87" s="152"/>
    </row>
    <row r="88" spans="1:7" x14ac:dyDescent="0.25">
      <c r="A88" s="101"/>
      <c r="B88" s="102"/>
      <c r="C88" s="153"/>
      <c r="D88" s="104"/>
      <c r="E88" s="105"/>
      <c r="F88" s="106">
        <f>SUM(D88*E88)</f>
        <v>0</v>
      </c>
      <c r="G88" s="152"/>
    </row>
    <row r="89" spans="1:7" ht="13.5" thickBot="1" x14ac:dyDescent="0.35">
      <c r="A89" s="101"/>
      <c r="B89" s="102"/>
      <c r="C89" s="153"/>
      <c r="D89" s="104"/>
      <c r="E89" s="105"/>
      <c r="F89" s="106">
        <f>SUM(D89*E89)</f>
        <v>0</v>
      </c>
      <c r="G89" s="177">
        <f>SUM(F87:F89)</f>
        <v>0</v>
      </c>
    </row>
    <row r="90" spans="1:7" x14ac:dyDescent="0.25">
      <c r="A90" s="101"/>
      <c r="B90" s="102"/>
      <c r="C90" s="153"/>
      <c r="D90" s="109"/>
      <c r="E90" s="110"/>
      <c r="F90" s="111"/>
      <c r="G90" s="152"/>
    </row>
    <row r="91" spans="1:7" x14ac:dyDescent="0.25">
      <c r="A91" s="101">
        <v>534</v>
      </c>
      <c r="B91" s="102" t="s">
        <v>125</v>
      </c>
      <c r="C91" s="153"/>
      <c r="D91" s="104"/>
      <c r="E91" s="105"/>
      <c r="F91" s="106">
        <f>SUM(D91*E91)</f>
        <v>0</v>
      </c>
      <c r="G91" s="152"/>
    </row>
    <row r="92" spans="1:7" x14ac:dyDescent="0.25">
      <c r="A92" s="101"/>
      <c r="B92" s="102"/>
      <c r="C92" s="153"/>
      <c r="D92" s="104"/>
      <c r="E92" s="105"/>
      <c r="F92" s="106">
        <f>SUM(D92*E92)</f>
        <v>0</v>
      </c>
      <c r="G92" s="152"/>
    </row>
    <row r="93" spans="1:7" ht="13.5" thickBot="1" x14ac:dyDescent="0.35">
      <c r="A93" s="101"/>
      <c r="B93" s="102"/>
      <c r="C93" s="153"/>
      <c r="D93" s="104"/>
      <c r="E93" s="105"/>
      <c r="F93" s="106">
        <f>SUM(D93*E93)</f>
        <v>0</v>
      </c>
      <c r="G93" s="177">
        <f>SUM(F91:F93)</f>
        <v>0</v>
      </c>
    </row>
    <row r="94" spans="1:7" x14ac:dyDescent="0.25">
      <c r="A94" s="101"/>
      <c r="B94" s="102"/>
      <c r="C94" s="153"/>
      <c r="D94" s="109"/>
      <c r="E94" s="110"/>
      <c r="F94" s="111"/>
      <c r="G94" s="152"/>
    </row>
    <row r="95" spans="1:7" x14ac:dyDescent="0.25">
      <c r="A95" s="101">
        <v>550</v>
      </c>
      <c r="B95" s="102" t="s">
        <v>126</v>
      </c>
      <c r="C95" s="153"/>
      <c r="D95" s="104"/>
      <c r="E95" s="105"/>
      <c r="F95" s="106">
        <f>SUM(D95*E95)</f>
        <v>0</v>
      </c>
      <c r="G95" s="152"/>
    </row>
    <row r="96" spans="1:7" x14ac:dyDescent="0.25">
      <c r="A96" s="101"/>
      <c r="B96" s="102"/>
      <c r="C96" s="153"/>
      <c r="D96" s="104"/>
      <c r="E96" s="105"/>
      <c r="F96" s="106">
        <f>SUM(D96*E96)</f>
        <v>0</v>
      </c>
      <c r="G96" s="152"/>
    </row>
    <row r="97" spans="1:9" ht="13.5" thickBot="1" x14ac:dyDescent="0.35">
      <c r="A97" s="101"/>
      <c r="B97" s="102"/>
      <c r="C97" s="153"/>
      <c r="D97" s="104"/>
      <c r="E97" s="105"/>
      <c r="F97" s="106">
        <f>SUM(D97*E97)</f>
        <v>0</v>
      </c>
      <c r="G97" s="177">
        <f>SUM(F95:F97)</f>
        <v>0</v>
      </c>
    </row>
    <row r="98" spans="1:9" x14ac:dyDescent="0.25">
      <c r="A98" s="101"/>
      <c r="B98" s="102"/>
      <c r="C98" s="153"/>
      <c r="D98" s="109"/>
      <c r="E98" s="110"/>
      <c r="F98" s="111"/>
      <c r="G98" s="152"/>
    </row>
    <row r="99" spans="1:9" x14ac:dyDescent="0.25">
      <c r="A99" s="101">
        <v>560</v>
      </c>
      <c r="B99" s="102" t="s">
        <v>127</v>
      </c>
      <c r="C99" s="153"/>
      <c r="D99" s="104"/>
      <c r="E99" s="105"/>
      <c r="F99" s="106">
        <f>SUM(D99*E99)</f>
        <v>0</v>
      </c>
      <c r="G99" s="152"/>
    </row>
    <row r="100" spans="1:9" x14ac:dyDescent="0.25">
      <c r="A100" s="101"/>
      <c r="B100" s="102"/>
      <c r="C100" s="153"/>
      <c r="D100" s="104"/>
      <c r="E100" s="105"/>
      <c r="F100" s="106">
        <f>SUM(D100*E100)</f>
        <v>0</v>
      </c>
      <c r="G100" s="152"/>
    </row>
    <row r="101" spans="1:9" ht="13.5" thickBot="1" x14ac:dyDescent="0.35">
      <c r="A101" s="101"/>
      <c r="B101" s="102"/>
      <c r="C101" s="153"/>
      <c r="D101" s="104"/>
      <c r="E101" s="105"/>
      <c r="F101" s="106">
        <f>SUM(D101*E101)</f>
        <v>0</v>
      </c>
      <c r="G101" s="177">
        <f>SUM(F99:F101)</f>
        <v>0</v>
      </c>
    </row>
    <row r="102" spans="1:9" x14ac:dyDescent="0.25">
      <c r="A102" s="101"/>
      <c r="B102" s="102"/>
      <c r="C102" s="153"/>
      <c r="D102" s="109"/>
      <c r="E102" s="110"/>
      <c r="F102" s="111"/>
      <c r="G102" s="152"/>
    </row>
    <row r="103" spans="1:9" x14ac:dyDescent="0.25">
      <c r="A103" s="101">
        <v>580</v>
      </c>
      <c r="B103" s="102" t="s">
        <v>128</v>
      </c>
      <c r="C103" s="153"/>
      <c r="D103" s="104"/>
      <c r="E103" s="105"/>
      <c r="F103" s="106">
        <v>69953</v>
      </c>
      <c r="G103" s="152"/>
    </row>
    <row r="104" spans="1:9" x14ac:dyDescent="0.25">
      <c r="A104" s="101"/>
      <c r="B104" s="102"/>
      <c r="C104" s="153"/>
      <c r="D104" s="104"/>
      <c r="E104" s="105"/>
      <c r="F104" s="106">
        <f>SUM(D104*E104)</f>
        <v>0</v>
      </c>
      <c r="G104" s="152"/>
    </row>
    <row r="105" spans="1:9" ht="13.5" thickBot="1" x14ac:dyDescent="0.35">
      <c r="A105" s="101"/>
      <c r="B105" s="102"/>
      <c r="C105" s="153"/>
      <c r="D105" s="104"/>
      <c r="E105" s="105"/>
      <c r="F105" s="106">
        <f>SUM(D105*E105)</f>
        <v>0</v>
      </c>
      <c r="G105" s="177">
        <f>SUM(F103:F105)</f>
        <v>69953</v>
      </c>
      <c r="I105" s="80"/>
    </row>
    <row r="106" spans="1:9" x14ac:dyDescent="0.25">
      <c r="A106" s="101"/>
      <c r="B106" s="102"/>
      <c r="C106" s="153"/>
      <c r="D106" s="109"/>
      <c r="E106" s="110"/>
      <c r="F106" s="111"/>
      <c r="G106" s="152"/>
    </row>
    <row r="107" spans="1:9" x14ac:dyDescent="0.25">
      <c r="A107" s="101">
        <v>589</v>
      </c>
      <c r="B107" s="102" t="s">
        <v>129</v>
      </c>
      <c r="C107" s="153"/>
      <c r="D107" s="104"/>
      <c r="E107" s="105"/>
      <c r="F107" s="106">
        <f>SUM(D107*E107)</f>
        <v>0</v>
      </c>
      <c r="G107" s="152"/>
    </row>
    <row r="108" spans="1:9" x14ac:dyDescent="0.25">
      <c r="A108" s="101"/>
      <c r="B108" s="102"/>
      <c r="C108" s="153"/>
      <c r="D108" s="104"/>
      <c r="E108" s="105"/>
      <c r="F108" s="106">
        <f>SUM(D108*E108)</f>
        <v>0</v>
      </c>
      <c r="G108" s="152"/>
    </row>
    <row r="109" spans="1:9" ht="13.5" thickBot="1" x14ac:dyDescent="0.35">
      <c r="A109" s="101"/>
      <c r="B109" s="102"/>
      <c r="C109" s="153"/>
      <c r="D109" s="104"/>
      <c r="E109" s="105"/>
      <c r="F109" s="106">
        <f>SUM(D109*E109)</f>
        <v>0</v>
      </c>
      <c r="G109" s="177">
        <f>SUM(F107:F109)</f>
        <v>0</v>
      </c>
    </row>
    <row r="110" spans="1:9" x14ac:dyDescent="0.25">
      <c r="A110" s="101"/>
      <c r="B110" s="102"/>
      <c r="C110" s="153"/>
      <c r="D110" s="109"/>
      <c r="E110" s="110"/>
      <c r="F110" s="111"/>
      <c r="G110" s="152"/>
    </row>
    <row r="111" spans="1:9" x14ac:dyDescent="0.25">
      <c r="A111" s="101">
        <v>590</v>
      </c>
      <c r="B111" s="102" t="s">
        <v>131</v>
      </c>
      <c r="C111" s="153"/>
      <c r="D111" s="104"/>
      <c r="E111" s="105"/>
      <c r="F111" s="106">
        <f t="shared" ref="F111:F116" si="2">SUM(D111*E111)</f>
        <v>0</v>
      </c>
      <c r="G111" s="152"/>
    </row>
    <row r="112" spans="1:9" ht="37.5" x14ac:dyDescent="0.25">
      <c r="A112" s="101"/>
      <c r="B112" s="102" t="s">
        <v>166</v>
      </c>
      <c r="C112" s="153"/>
      <c r="D112" s="104"/>
      <c r="E112" s="105"/>
      <c r="F112" s="106">
        <v>13208</v>
      </c>
      <c r="G112" s="152"/>
    </row>
    <row r="113" spans="1:7" ht="13" x14ac:dyDescent="0.3">
      <c r="A113" s="101"/>
      <c r="B113" s="102"/>
      <c r="C113" s="153"/>
      <c r="D113" s="104"/>
      <c r="E113" s="105"/>
      <c r="F113" s="106">
        <f t="shared" si="2"/>
        <v>0</v>
      </c>
      <c r="G113" s="178"/>
    </row>
    <row r="114" spans="1:7" x14ac:dyDescent="0.25">
      <c r="A114" s="101"/>
      <c r="B114" s="102"/>
      <c r="C114" s="153"/>
      <c r="D114" s="104"/>
      <c r="E114" s="105"/>
      <c r="F114" s="106">
        <f t="shared" si="2"/>
        <v>0</v>
      </c>
      <c r="G114" s="152"/>
    </row>
    <row r="115" spans="1:7" x14ac:dyDescent="0.25">
      <c r="A115" s="101"/>
      <c r="B115" s="107"/>
      <c r="C115" s="153"/>
      <c r="D115" s="104"/>
      <c r="E115" s="105"/>
      <c r="F115" s="106">
        <f t="shared" si="2"/>
        <v>0</v>
      </c>
      <c r="G115" s="152"/>
    </row>
    <row r="116" spans="1:7" x14ac:dyDescent="0.25">
      <c r="A116" s="101"/>
      <c r="B116" s="107"/>
      <c r="C116" s="153"/>
      <c r="D116" s="104"/>
      <c r="E116" s="105"/>
      <c r="F116" s="106">
        <f t="shared" si="2"/>
        <v>0</v>
      </c>
      <c r="G116" s="152"/>
    </row>
    <row r="117" spans="1:7" ht="13.5" thickBot="1" x14ac:dyDescent="0.35">
      <c r="A117" s="101"/>
      <c r="B117" s="107"/>
      <c r="C117" s="179"/>
      <c r="D117" s="109"/>
      <c r="E117" s="180"/>
      <c r="F117" s="181"/>
      <c r="G117" s="177">
        <f>SUM(F111:F116)</f>
        <v>13208</v>
      </c>
    </row>
    <row r="118" spans="1:7" ht="13" x14ac:dyDescent="0.3">
      <c r="A118" s="101"/>
      <c r="B118" s="182" t="s">
        <v>95</v>
      </c>
      <c r="C118" s="183"/>
      <c r="D118" s="183"/>
      <c r="E118" s="184"/>
      <c r="F118" s="111"/>
      <c r="G118" s="152"/>
    </row>
    <row r="119" spans="1:7" ht="14.5" x14ac:dyDescent="0.25">
      <c r="A119" s="101"/>
      <c r="B119" s="185"/>
      <c r="C119" s="160"/>
      <c r="D119" s="160"/>
      <c r="E119" s="161"/>
      <c r="F119" s="111"/>
      <c r="G119" s="152"/>
    </row>
    <row r="120" spans="1:7" ht="14.5" x14ac:dyDescent="0.3">
      <c r="A120" s="101"/>
      <c r="B120" s="162"/>
      <c r="C120" s="160"/>
      <c r="D120" s="160"/>
      <c r="E120" s="161"/>
      <c r="F120" s="111"/>
      <c r="G120" s="178"/>
    </row>
    <row r="121" spans="1:7" ht="14.5" x14ac:dyDescent="0.25">
      <c r="A121" s="101"/>
      <c r="B121" s="162"/>
      <c r="C121" s="160"/>
      <c r="D121" s="160"/>
      <c r="E121" s="161"/>
      <c r="F121" s="111"/>
      <c r="G121" s="152"/>
    </row>
    <row r="122" spans="1:7" ht="13.5" thickBot="1" x14ac:dyDescent="0.35">
      <c r="A122" s="186"/>
      <c r="B122" s="187"/>
      <c r="C122" s="188"/>
      <c r="D122" s="188"/>
      <c r="E122" s="173" t="s">
        <v>132</v>
      </c>
      <c r="F122" s="174"/>
      <c r="G122" s="174">
        <f>SUM(G77:G121)</f>
        <v>86961</v>
      </c>
    </row>
    <row r="123" spans="1:7" ht="13" x14ac:dyDescent="0.3">
      <c r="A123" s="189">
        <v>600</v>
      </c>
      <c r="B123" s="190" t="s">
        <v>133</v>
      </c>
      <c r="C123" s="191"/>
      <c r="D123" s="109"/>
      <c r="E123" s="110"/>
      <c r="F123" s="111"/>
      <c r="G123" s="152"/>
    </row>
    <row r="124" spans="1:7" ht="13" x14ac:dyDescent="0.3">
      <c r="A124" s="192"/>
      <c r="B124" s="190"/>
      <c r="C124" s="153"/>
      <c r="D124" s="109"/>
      <c r="E124" s="110"/>
      <c r="F124" s="111"/>
      <c r="G124" s="152"/>
    </row>
    <row r="125" spans="1:7" x14ac:dyDescent="0.25">
      <c r="A125" s="101">
        <v>610</v>
      </c>
      <c r="B125" s="134" t="s">
        <v>134</v>
      </c>
      <c r="C125" s="153"/>
      <c r="D125" s="104"/>
      <c r="E125" s="105"/>
      <c r="F125" s="106">
        <v>3689</v>
      </c>
      <c r="G125" s="152"/>
    </row>
    <row r="126" spans="1:7" x14ac:dyDescent="0.25">
      <c r="A126" s="101"/>
      <c r="B126" s="134"/>
      <c r="C126" s="153"/>
      <c r="D126" s="104"/>
      <c r="E126" s="105"/>
      <c r="F126" s="106">
        <f>SUM(D126*E126)</f>
        <v>0</v>
      </c>
      <c r="G126" s="152"/>
    </row>
    <row r="127" spans="1:7" s="168" customFormat="1" ht="13.5" thickBot="1" x14ac:dyDescent="0.35">
      <c r="A127" s="101"/>
      <c r="B127" s="134"/>
      <c r="C127" s="153"/>
      <c r="D127" s="104"/>
      <c r="E127" s="105"/>
      <c r="F127" s="106">
        <f>SUM(D127*E127)</f>
        <v>0</v>
      </c>
      <c r="G127" s="177">
        <f>SUM(F125:F127)</f>
        <v>3689</v>
      </c>
    </row>
    <row r="128" spans="1:7" s="168" customFormat="1" x14ac:dyDescent="0.25">
      <c r="A128" s="101"/>
      <c r="B128" s="134"/>
      <c r="C128" s="153"/>
      <c r="D128" s="109"/>
      <c r="E128" s="110"/>
      <c r="F128" s="111"/>
      <c r="G128" s="152"/>
    </row>
    <row r="129" spans="1:7" x14ac:dyDescent="0.25">
      <c r="A129" s="101">
        <v>612</v>
      </c>
      <c r="B129" s="134" t="s">
        <v>135</v>
      </c>
      <c r="C129" s="153"/>
      <c r="D129" s="104"/>
      <c r="E129" s="105"/>
      <c r="F129" s="106">
        <f>SUM(D129*E129)</f>
        <v>0</v>
      </c>
      <c r="G129" s="152"/>
    </row>
    <row r="130" spans="1:7" x14ac:dyDescent="0.25">
      <c r="A130" s="101"/>
      <c r="B130" s="134"/>
      <c r="C130" s="153"/>
      <c r="D130" s="104"/>
      <c r="E130" s="105"/>
      <c r="F130" s="106">
        <f>SUM(D130*E130)</f>
        <v>0</v>
      </c>
      <c r="G130" s="152"/>
    </row>
    <row r="131" spans="1:7" ht="13.5" thickBot="1" x14ac:dyDescent="0.35">
      <c r="A131" s="101"/>
      <c r="B131" s="134"/>
      <c r="C131" s="153"/>
      <c r="D131" s="104"/>
      <c r="E131" s="105"/>
      <c r="F131" s="106">
        <f>SUM(D131*E131)</f>
        <v>0</v>
      </c>
      <c r="G131" s="177">
        <f>SUM(F129:F131)</f>
        <v>0</v>
      </c>
    </row>
    <row r="132" spans="1:7" x14ac:dyDescent="0.25">
      <c r="A132" s="101"/>
      <c r="B132" s="134"/>
      <c r="C132" s="153"/>
      <c r="D132" s="109"/>
      <c r="E132" s="110"/>
      <c r="F132" s="111"/>
      <c r="G132" s="152"/>
    </row>
    <row r="133" spans="1:7" x14ac:dyDescent="0.25">
      <c r="A133" s="101">
        <v>640</v>
      </c>
      <c r="B133" s="134" t="s">
        <v>136</v>
      </c>
      <c r="C133" s="153"/>
      <c r="D133" s="104"/>
      <c r="E133" s="105"/>
      <c r="F133" s="106">
        <v>2850</v>
      </c>
      <c r="G133" s="152"/>
    </row>
    <row r="134" spans="1:7" x14ac:dyDescent="0.25">
      <c r="A134" s="101"/>
      <c r="B134" s="134"/>
      <c r="C134" s="153"/>
      <c r="D134" s="104"/>
      <c r="E134" s="105"/>
      <c r="F134" s="106">
        <f>SUM(D134*E134)</f>
        <v>0</v>
      </c>
      <c r="G134" s="152"/>
    </row>
    <row r="135" spans="1:7" x14ac:dyDescent="0.25">
      <c r="A135" s="101"/>
      <c r="B135" s="134"/>
      <c r="C135" s="153"/>
      <c r="D135" s="104"/>
      <c r="E135" s="105"/>
      <c r="F135" s="106">
        <f>SUM(D135*E135)</f>
        <v>0</v>
      </c>
      <c r="G135" s="152"/>
    </row>
    <row r="136" spans="1:7" ht="13.5" thickBot="1" x14ac:dyDescent="0.35">
      <c r="A136" s="101"/>
      <c r="B136" s="134"/>
      <c r="C136" s="153"/>
      <c r="D136" s="104"/>
      <c r="E136" s="105"/>
      <c r="F136" s="106">
        <f>SUM(D136*E136)</f>
        <v>0</v>
      </c>
      <c r="G136" s="177">
        <f>SUM(F133:F136)</f>
        <v>2850</v>
      </c>
    </row>
    <row r="137" spans="1:7" x14ac:dyDescent="0.25">
      <c r="A137" s="101"/>
      <c r="B137" s="134"/>
      <c r="C137" s="153"/>
      <c r="D137" s="109"/>
      <c r="E137" s="110"/>
      <c r="F137" s="111"/>
      <c r="G137" s="152"/>
    </row>
    <row r="138" spans="1:7" x14ac:dyDescent="0.25">
      <c r="A138" s="101">
        <v>641</v>
      </c>
      <c r="B138" s="134" t="s">
        <v>137</v>
      </c>
      <c r="C138" s="153"/>
      <c r="D138" s="104"/>
      <c r="E138" s="105"/>
      <c r="F138" s="106">
        <f>SUM(D138*E138)</f>
        <v>0</v>
      </c>
      <c r="G138" s="152"/>
    </row>
    <row r="139" spans="1:7" x14ac:dyDescent="0.25">
      <c r="A139" s="101"/>
      <c r="B139" s="134"/>
      <c r="C139" s="153"/>
      <c r="D139" s="104"/>
      <c r="E139" s="105"/>
      <c r="F139" s="106">
        <f>SUM(D139*E139)</f>
        <v>0</v>
      </c>
      <c r="G139" s="152"/>
    </row>
    <row r="140" spans="1:7" x14ac:dyDescent="0.25">
      <c r="A140" s="101"/>
      <c r="B140" s="134"/>
      <c r="C140" s="153"/>
      <c r="D140" s="104"/>
      <c r="E140" s="105"/>
      <c r="F140" s="106">
        <f>SUM(D140*E140)</f>
        <v>0</v>
      </c>
      <c r="G140" s="152"/>
    </row>
    <row r="141" spans="1:7" ht="13.5" thickBot="1" x14ac:dyDescent="0.35">
      <c r="A141" s="101"/>
      <c r="B141" s="134"/>
      <c r="C141" s="153"/>
      <c r="D141" s="104"/>
      <c r="E141" s="105"/>
      <c r="F141" s="106">
        <f>SUM(D141*E141)</f>
        <v>0</v>
      </c>
      <c r="G141" s="177">
        <f>SUM(F138:F141)</f>
        <v>0</v>
      </c>
    </row>
    <row r="142" spans="1:7" x14ac:dyDescent="0.25">
      <c r="A142" s="101"/>
      <c r="B142" s="134"/>
      <c r="C142" s="153"/>
      <c r="D142" s="109"/>
      <c r="E142" s="110"/>
      <c r="F142" s="111"/>
      <c r="G142" s="152"/>
    </row>
    <row r="143" spans="1:7" x14ac:dyDescent="0.25">
      <c r="A143" s="101">
        <v>650</v>
      </c>
      <c r="B143" s="134" t="s">
        <v>138</v>
      </c>
      <c r="C143" s="153"/>
      <c r="D143" s="104"/>
      <c r="E143" s="105"/>
      <c r="F143" s="106">
        <v>0</v>
      </c>
      <c r="G143" s="152"/>
    </row>
    <row r="144" spans="1:7" x14ac:dyDescent="0.25">
      <c r="A144" s="101"/>
      <c r="B144" s="134"/>
      <c r="C144" s="153"/>
      <c r="D144" s="104"/>
      <c r="E144" s="105"/>
      <c r="F144" s="106">
        <f>SUM(D144*E144)</f>
        <v>0</v>
      </c>
      <c r="G144" s="152"/>
    </row>
    <row r="145" spans="1:7" x14ac:dyDescent="0.25">
      <c r="A145" s="101"/>
      <c r="B145" s="134"/>
      <c r="C145" s="153"/>
      <c r="D145" s="104"/>
      <c r="E145" s="105"/>
      <c r="F145" s="106">
        <f>SUM(D145*E145)</f>
        <v>0</v>
      </c>
      <c r="G145" s="152"/>
    </row>
    <row r="146" spans="1:7" ht="13.5" thickBot="1" x14ac:dyDescent="0.35">
      <c r="A146" s="101"/>
      <c r="B146" s="134"/>
      <c r="C146" s="153"/>
      <c r="D146" s="104"/>
      <c r="E146" s="105"/>
      <c r="F146" s="106">
        <f>SUM(D146*E146)</f>
        <v>0</v>
      </c>
      <c r="G146" s="177">
        <f>SUM(F143:F146)</f>
        <v>0</v>
      </c>
    </row>
    <row r="147" spans="1:7" x14ac:dyDescent="0.25">
      <c r="A147" s="101"/>
      <c r="B147" s="134"/>
      <c r="C147" s="153"/>
      <c r="D147" s="109"/>
      <c r="E147" s="110"/>
      <c r="F147" s="111"/>
      <c r="G147" s="152"/>
    </row>
    <row r="148" spans="1:7" x14ac:dyDescent="0.25">
      <c r="A148" s="101">
        <v>651</v>
      </c>
      <c r="B148" s="134" t="s">
        <v>138</v>
      </c>
      <c r="C148" s="153"/>
      <c r="D148" s="104"/>
      <c r="E148" s="105"/>
      <c r="F148" s="106">
        <f>SUM(D148*E148)</f>
        <v>0</v>
      </c>
      <c r="G148" s="152"/>
    </row>
    <row r="149" spans="1:7" x14ac:dyDescent="0.25">
      <c r="A149" s="101"/>
      <c r="B149" s="134" t="s">
        <v>139</v>
      </c>
      <c r="C149" s="153"/>
      <c r="D149" s="104"/>
      <c r="E149" s="105"/>
      <c r="F149" s="106">
        <f>SUM(D149*E149)</f>
        <v>0</v>
      </c>
      <c r="G149" s="152"/>
    </row>
    <row r="150" spans="1:7" ht="13.5" thickBot="1" x14ac:dyDescent="0.35">
      <c r="A150" s="101"/>
      <c r="B150" s="134"/>
      <c r="C150" s="153"/>
      <c r="D150" s="104"/>
      <c r="E150" s="105"/>
      <c r="F150" s="106">
        <f>SUM(D150*E150)</f>
        <v>0</v>
      </c>
      <c r="G150" s="177">
        <f>SUM(F148:F150)</f>
        <v>0</v>
      </c>
    </row>
    <row r="151" spans="1:7" x14ac:dyDescent="0.25">
      <c r="A151" s="101"/>
      <c r="B151" s="134"/>
      <c r="C151" s="153"/>
      <c r="D151" s="109"/>
      <c r="E151" s="110"/>
      <c r="F151" s="111"/>
      <c r="G151" s="152"/>
    </row>
    <row r="152" spans="1:7" x14ac:dyDescent="0.25">
      <c r="A152" s="101">
        <v>652</v>
      </c>
      <c r="B152" s="134" t="s">
        <v>140</v>
      </c>
      <c r="C152" s="153"/>
      <c r="D152" s="104"/>
      <c r="E152" s="105"/>
      <c r="F152" s="106">
        <v>0</v>
      </c>
      <c r="G152" s="152"/>
    </row>
    <row r="153" spans="1:7" x14ac:dyDescent="0.25">
      <c r="A153" s="101"/>
      <c r="B153" s="134"/>
      <c r="C153" s="153"/>
      <c r="D153" s="104"/>
      <c r="E153" s="105"/>
      <c r="F153" s="106">
        <f>SUM(D153*E153)</f>
        <v>0</v>
      </c>
      <c r="G153" s="152"/>
    </row>
    <row r="154" spans="1:7" ht="13.5" thickBot="1" x14ac:dyDescent="0.35">
      <c r="A154" s="101"/>
      <c r="B154" s="134"/>
      <c r="C154" s="153"/>
      <c r="D154" s="104"/>
      <c r="E154" s="105"/>
      <c r="F154" s="106">
        <f>SUM(D154*E154)</f>
        <v>0</v>
      </c>
      <c r="G154" s="177">
        <f>SUM(F152:F154)</f>
        <v>0</v>
      </c>
    </row>
    <row r="155" spans="1:7" x14ac:dyDescent="0.25">
      <c r="A155" s="101"/>
      <c r="B155" s="134"/>
      <c r="C155" s="153"/>
      <c r="D155" s="109"/>
      <c r="E155" s="110"/>
      <c r="F155" s="111"/>
      <c r="G155" s="152"/>
    </row>
    <row r="156" spans="1:7" x14ac:dyDescent="0.25">
      <c r="A156" s="101">
        <v>653</v>
      </c>
      <c r="B156" s="134" t="s">
        <v>141</v>
      </c>
      <c r="C156" s="153"/>
      <c r="D156" s="104"/>
      <c r="E156" s="105"/>
      <c r="F156" s="106">
        <v>1150</v>
      </c>
      <c r="G156" s="152"/>
    </row>
    <row r="157" spans="1:7" x14ac:dyDescent="0.25">
      <c r="A157" s="101"/>
      <c r="B157" s="134"/>
      <c r="C157" s="153"/>
      <c r="D157" s="104"/>
      <c r="E157" s="105"/>
      <c r="F157" s="106">
        <f>SUM(D157*E157)</f>
        <v>0</v>
      </c>
      <c r="G157" s="152"/>
    </row>
    <row r="158" spans="1:7" x14ac:dyDescent="0.25">
      <c r="A158" s="101"/>
      <c r="B158" s="134"/>
      <c r="C158" s="153"/>
      <c r="D158" s="104"/>
      <c r="E158" s="105"/>
      <c r="F158" s="106">
        <f>SUM(D158*E158)</f>
        <v>0</v>
      </c>
      <c r="G158" s="152"/>
    </row>
    <row r="159" spans="1:7" ht="13.5" thickBot="1" x14ac:dyDescent="0.35">
      <c r="A159" s="101"/>
      <c r="B159" s="134"/>
      <c r="C159" s="153"/>
      <c r="D159" s="104"/>
      <c r="E159" s="105"/>
      <c r="F159" s="106">
        <f>SUM(D159*E159)</f>
        <v>0</v>
      </c>
      <c r="G159" s="177">
        <f>SUM(F156:F159)</f>
        <v>1150</v>
      </c>
    </row>
    <row r="160" spans="1:7" ht="13" thickBot="1" x14ac:dyDescent="0.3">
      <c r="A160" s="101"/>
      <c r="B160" s="168"/>
      <c r="C160" s="153"/>
      <c r="D160" s="109"/>
      <c r="E160" s="110"/>
      <c r="F160" s="181"/>
      <c r="G160" s="152"/>
    </row>
    <row r="161" spans="1:7" ht="13" x14ac:dyDescent="0.3">
      <c r="A161" s="101"/>
      <c r="B161" s="182" t="s">
        <v>95</v>
      </c>
      <c r="C161" s="183"/>
      <c r="D161" s="183"/>
      <c r="E161" s="184"/>
      <c r="F161" s="111"/>
      <c r="G161" s="152"/>
    </row>
    <row r="162" spans="1:7" ht="14.5" x14ac:dyDescent="0.25">
      <c r="A162" s="101"/>
      <c r="B162" s="185"/>
      <c r="C162" s="160"/>
      <c r="D162" s="160"/>
      <c r="E162" s="161"/>
      <c r="F162" s="111"/>
      <c r="G162" s="152"/>
    </row>
    <row r="163" spans="1:7" ht="15" thickBot="1" x14ac:dyDescent="0.3">
      <c r="A163" s="101"/>
      <c r="B163" s="162"/>
      <c r="C163" s="160"/>
      <c r="D163" s="160"/>
      <c r="E163" s="161"/>
      <c r="F163" s="111"/>
      <c r="G163" s="152"/>
    </row>
    <row r="164" spans="1:7" ht="13.5" thickBot="1" x14ac:dyDescent="0.35">
      <c r="A164" s="186"/>
      <c r="B164" s="193"/>
      <c r="C164" s="194"/>
      <c r="D164" s="195"/>
      <c r="E164" s="196" t="s">
        <v>142</v>
      </c>
      <c r="F164" s="125"/>
      <c r="G164" s="125">
        <f>SUM(G123:G163)</f>
        <v>7689</v>
      </c>
    </row>
    <row r="165" spans="1:7" ht="13" x14ac:dyDescent="0.3">
      <c r="A165" s="189">
        <v>800</v>
      </c>
      <c r="B165" s="197" t="s">
        <v>143</v>
      </c>
      <c r="C165" s="191"/>
      <c r="D165" s="191"/>
      <c r="E165" s="198"/>
      <c r="F165" s="199"/>
      <c r="G165" s="152"/>
    </row>
    <row r="166" spans="1:7" x14ac:dyDescent="0.25">
      <c r="A166" s="101"/>
      <c r="B166" s="168"/>
      <c r="C166" s="153"/>
      <c r="D166" s="153"/>
      <c r="E166" s="154"/>
      <c r="F166" s="111"/>
      <c r="G166" s="152"/>
    </row>
    <row r="167" spans="1:7" x14ac:dyDescent="0.25">
      <c r="A167" s="101">
        <v>810</v>
      </c>
      <c r="B167" s="134" t="s">
        <v>144</v>
      </c>
      <c r="C167" s="153"/>
      <c r="D167" s="150"/>
      <c r="E167" s="151"/>
      <c r="F167" s="106">
        <f>SUM(D167*E167)</f>
        <v>0</v>
      </c>
      <c r="G167" s="152"/>
    </row>
    <row r="168" spans="1:7" x14ac:dyDescent="0.25">
      <c r="A168" s="101"/>
      <c r="B168" s="134"/>
      <c r="C168" s="153"/>
      <c r="D168" s="150"/>
      <c r="E168" s="151"/>
      <c r="F168" s="106">
        <f>SUM(D168*E168)</f>
        <v>0</v>
      </c>
      <c r="G168" s="152"/>
    </row>
    <row r="169" spans="1:7" x14ac:dyDescent="0.25">
      <c r="A169" s="101"/>
      <c r="B169" s="134"/>
      <c r="C169" s="153"/>
      <c r="D169" s="150"/>
      <c r="E169" s="151"/>
      <c r="F169" s="106">
        <f>SUM(D169*E169)</f>
        <v>0</v>
      </c>
      <c r="G169" s="152"/>
    </row>
    <row r="170" spans="1:7" ht="13.5" thickBot="1" x14ac:dyDescent="0.35">
      <c r="A170" s="101"/>
      <c r="B170" s="134"/>
      <c r="C170" s="153"/>
      <c r="D170" s="150"/>
      <c r="E170" s="151"/>
      <c r="F170" s="106">
        <f>SUM(D170*E170)</f>
        <v>0</v>
      </c>
      <c r="G170" s="177">
        <f>SUM(F167:F170)</f>
        <v>0</v>
      </c>
    </row>
    <row r="171" spans="1:7" x14ac:dyDescent="0.25">
      <c r="A171" s="101"/>
      <c r="B171" s="134"/>
      <c r="C171" s="153"/>
      <c r="D171" s="153"/>
      <c r="E171" s="154"/>
      <c r="F171" s="111"/>
      <c r="G171" s="152"/>
    </row>
    <row r="172" spans="1:7" x14ac:dyDescent="0.25">
      <c r="A172" s="101">
        <v>890</v>
      </c>
      <c r="B172" s="134" t="s">
        <v>145</v>
      </c>
      <c r="C172" s="153"/>
      <c r="D172" s="150"/>
      <c r="E172" s="151"/>
      <c r="F172" s="106">
        <f>SUM(D172*E172)</f>
        <v>0</v>
      </c>
      <c r="G172" s="152"/>
    </row>
    <row r="173" spans="1:7" x14ac:dyDescent="0.25">
      <c r="A173" s="101"/>
      <c r="B173" s="134"/>
      <c r="C173" s="153"/>
      <c r="D173" s="150"/>
      <c r="E173" s="151"/>
      <c r="F173" s="106">
        <f>SUM(D173*E173)</f>
        <v>0</v>
      </c>
      <c r="G173" s="152"/>
    </row>
    <row r="174" spans="1:7" x14ac:dyDescent="0.25">
      <c r="A174" s="101"/>
      <c r="B174" s="134"/>
      <c r="C174" s="153"/>
      <c r="D174" s="150"/>
      <c r="E174" s="151"/>
      <c r="F174" s="106">
        <f>SUM(D174*E174)</f>
        <v>0</v>
      </c>
      <c r="G174" s="152"/>
    </row>
    <row r="175" spans="1:7" ht="13.5" thickBot="1" x14ac:dyDescent="0.35">
      <c r="A175" s="101"/>
      <c r="B175" s="134"/>
      <c r="C175" s="153"/>
      <c r="D175" s="150"/>
      <c r="E175" s="151"/>
      <c r="F175" s="106">
        <f>SUM(D175*E175)</f>
        <v>0</v>
      </c>
      <c r="G175" s="177">
        <f>SUM(F172:F175)</f>
        <v>0</v>
      </c>
    </row>
    <row r="176" spans="1:7" x14ac:dyDescent="0.25">
      <c r="A176" s="101"/>
      <c r="B176" s="134"/>
      <c r="C176" s="153"/>
      <c r="D176" s="153"/>
      <c r="E176" s="154"/>
      <c r="F176" s="111"/>
      <c r="G176" s="152"/>
    </row>
    <row r="177" spans="1:11" x14ac:dyDescent="0.25">
      <c r="A177" s="101" t="s">
        <v>146</v>
      </c>
      <c r="B177" s="102" t="s">
        <v>131</v>
      </c>
      <c r="C177" s="153"/>
      <c r="D177" s="150"/>
      <c r="E177" s="151"/>
      <c r="F177" s="106">
        <f>SUM(D177*E177)</f>
        <v>0</v>
      </c>
      <c r="G177" s="152"/>
    </row>
    <row r="178" spans="1:11" x14ac:dyDescent="0.25">
      <c r="A178" s="101"/>
      <c r="B178" s="134"/>
      <c r="C178" s="153"/>
      <c r="D178" s="150"/>
      <c r="E178" s="151"/>
      <c r="F178" s="106">
        <f>SUM(D178*E178)</f>
        <v>0</v>
      </c>
      <c r="G178" s="152"/>
    </row>
    <row r="179" spans="1:11" x14ac:dyDescent="0.25">
      <c r="A179" s="101"/>
      <c r="B179" s="134"/>
      <c r="C179" s="153"/>
      <c r="D179" s="150"/>
      <c r="E179" s="151"/>
      <c r="F179" s="106">
        <f>SUM(D179*E179)</f>
        <v>0</v>
      </c>
      <c r="G179" s="152"/>
    </row>
    <row r="180" spans="1:11" ht="13.5" thickBot="1" x14ac:dyDescent="0.35">
      <c r="A180" s="101"/>
      <c r="B180" s="168"/>
      <c r="C180" s="153"/>
      <c r="D180" s="150"/>
      <c r="E180" s="151"/>
      <c r="F180" s="106">
        <f>SUM(D180*E180)</f>
        <v>0</v>
      </c>
      <c r="G180" s="177">
        <f>SUM(F177:F180)</f>
        <v>0</v>
      </c>
    </row>
    <row r="181" spans="1:11" x14ac:dyDescent="0.25">
      <c r="A181" s="101"/>
      <c r="B181" s="168"/>
      <c r="C181" s="153"/>
      <c r="D181" s="153"/>
      <c r="E181" s="154"/>
      <c r="F181" s="111"/>
      <c r="G181" s="152"/>
    </row>
    <row r="182" spans="1:11" ht="13" thickBot="1" x14ac:dyDescent="0.3">
      <c r="A182" s="101"/>
      <c r="B182" s="168"/>
      <c r="C182" s="179"/>
      <c r="D182" s="153"/>
      <c r="E182" s="154"/>
      <c r="F182" s="111"/>
      <c r="G182" s="152"/>
    </row>
    <row r="183" spans="1:11" ht="13" x14ac:dyDescent="0.3">
      <c r="A183" s="101"/>
      <c r="B183" s="200" t="s">
        <v>95</v>
      </c>
      <c r="C183" s="201"/>
      <c r="D183" s="201"/>
      <c r="E183" s="202"/>
      <c r="F183" s="111"/>
      <c r="G183" s="152"/>
    </row>
    <row r="184" spans="1:11" ht="14.5" x14ac:dyDescent="0.25">
      <c r="A184" s="101"/>
      <c r="B184" s="185"/>
      <c r="C184" s="160"/>
      <c r="D184" s="160"/>
      <c r="E184" s="161"/>
      <c r="F184" s="111"/>
      <c r="G184" s="152"/>
    </row>
    <row r="185" spans="1:11" ht="14.5" x14ac:dyDescent="0.25">
      <c r="A185" s="101"/>
      <c r="B185" s="162"/>
      <c r="C185" s="160"/>
      <c r="D185" s="160"/>
      <c r="E185" s="161"/>
      <c r="F185" s="111"/>
      <c r="G185" s="152"/>
    </row>
    <row r="186" spans="1:11" ht="15" thickBot="1" x14ac:dyDescent="0.3">
      <c r="A186" s="101"/>
      <c r="B186" s="162"/>
      <c r="C186" s="160"/>
      <c r="D186" s="160"/>
      <c r="E186" s="161"/>
      <c r="F186" s="111"/>
      <c r="G186" s="152"/>
      <c r="I186" s="80"/>
    </row>
    <row r="187" spans="1:11" ht="13.5" thickBot="1" x14ac:dyDescent="0.35">
      <c r="A187" s="101"/>
      <c r="B187" s="203"/>
      <c r="C187" s="204"/>
      <c r="D187" s="204"/>
      <c r="E187" s="205" t="s">
        <v>147</v>
      </c>
      <c r="F187" s="125"/>
      <c r="G187" s="125">
        <f>SUM(G165:G182)</f>
        <v>0</v>
      </c>
    </row>
    <row r="188" spans="1:11" ht="13.5" thickBot="1" x14ac:dyDescent="0.35">
      <c r="A188" s="206" t="s">
        <v>148</v>
      </c>
      <c r="B188" s="207"/>
      <c r="C188" s="208"/>
      <c r="D188" s="207"/>
      <c r="E188" s="209"/>
      <c r="F188" s="210">
        <f>F29+F47+F63+F76+F122+F164+F187</f>
        <v>0</v>
      </c>
      <c r="G188" s="210">
        <f>G29+G47+G63+G76+G122+G164+G187</f>
        <v>1218736</v>
      </c>
    </row>
    <row r="189" spans="1:11" ht="13.5" thickBot="1" x14ac:dyDescent="0.35">
      <c r="A189" s="211" t="s">
        <v>149</v>
      </c>
      <c r="B189" s="212"/>
      <c r="C189" s="213"/>
      <c r="D189" s="214"/>
      <c r="E189" s="215"/>
      <c r="F189" s="216"/>
      <c r="G189" s="217">
        <f>IF(C189=0,0,((G188-(G188/(1+C189)))))</f>
        <v>0</v>
      </c>
    </row>
    <row r="190" spans="1:11" ht="13" x14ac:dyDescent="0.3">
      <c r="A190" s="189">
        <v>700</v>
      </c>
      <c r="B190" s="218" t="s">
        <v>150</v>
      </c>
      <c r="C190" s="167"/>
      <c r="D190" s="191"/>
      <c r="E190" s="219"/>
      <c r="F190" s="199"/>
      <c r="G190" s="152"/>
    </row>
    <row r="191" spans="1:11" x14ac:dyDescent="0.25">
      <c r="A191" s="101"/>
      <c r="B191" s="168"/>
      <c r="C191" s="167"/>
      <c r="D191" s="153"/>
      <c r="E191" s="220"/>
      <c r="F191" s="111"/>
      <c r="G191" s="152"/>
    </row>
    <row r="192" spans="1:11" x14ac:dyDescent="0.25">
      <c r="A192" s="101">
        <v>732</v>
      </c>
      <c r="B192" s="134" t="s">
        <v>162</v>
      </c>
      <c r="C192" s="167"/>
      <c r="D192" s="150"/>
      <c r="E192" s="221"/>
      <c r="F192" s="106">
        <v>25000</v>
      </c>
      <c r="G192" s="152"/>
      <c r="K192" s="80"/>
    </row>
    <row r="193" spans="1:12" x14ac:dyDescent="0.25">
      <c r="A193" s="101"/>
      <c r="B193" s="134"/>
      <c r="C193" s="167"/>
      <c r="D193" s="153"/>
      <c r="E193" s="220"/>
      <c r="F193" s="111"/>
      <c r="G193" s="152"/>
    </row>
    <row r="194" spans="1:12" x14ac:dyDescent="0.25">
      <c r="A194" s="101" t="s">
        <v>152</v>
      </c>
      <c r="B194" s="222" t="s">
        <v>153</v>
      </c>
      <c r="C194" s="153"/>
      <c r="D194" s="150"/>
      <c r="E194" s="223"/>
      <c r="F194" s="106">
        <f>SUM(D194*E194)</f>
        <v>0</v>
      </c>
      <c r="G194" s="152"/>
      <c r="I194" s="80"/>
    </row>
    <row r="195" spans="1:12" ht="13" thickBot="1" x14ac:dyDescent="0.3">
      <c r="A195" s="224"/>
      <c r="B195" s="225"/>
      <c r="C195" s="226"/>
      <c r="D195" s="188"/>
      <c r="E195" s="220"/>
      <c r="F195" s="111"/>
      <c r="G195" s="152"/>
    </row>
    <row r="196" spans="1:12" ht="13" x14ac:dyDescent="0.3">
      <c r="A196" s="224"/>
      <c r="B196" s="227" t="s">
        <v>95</v>
      </c>
      <c r="C196" s="228"/>
      <c r="D196" s="228"/>
      <c r="E196" s="229"/>
      <c r="F196" s="111"/>
      <c r="G196" s="152"/>
      <c r="I196" s="80"/>
    </row>
    <row r="197" spans="1:12" ht="34.5" customHeight="1" x14ac:dyDescent="0.35">
      <c r="A197" s="224"/>
      <c r="B197" s="230"/>
      <c r="C197" s="231"/>
      <c r="D197" s="231"/>
      <c r="E197" s="232"/>
      <c r="F197" s="111"/>
      <c r="G197" s="152"/>
      <c r="I197" s="80"/>
    </row>
    <row r="198" spans="1:12" ht="15" thickBot="1" x14ac:dyDescent="0.4">
      <c r="A198" s="224"/>
      <c r="B198" s="233"/>
      <c r="C198" s="231"/>
      <c r="D198" s="231"/>
      <c r="E198" s="232"/>
      <c r="F198" s="111"/>
      <c r="G198" s="152"/>
      <c r="K198" s="80"/>
      <c r="L198" s="80"/>
    </row>
    <row r="199" spans="1:12" ht="13.5" thickBot="1" x14ac:dyDescent="0.35">
      <c r="A199" s="224"/>
      <c r="B199" s="234"/>
      <c r="C199" s="188"/>
      <c r="D199" s="188"/>
      <c r="E199" s="235" t="s">
        <v>154</v>
      </c>
      <c r="F199" s="236"/>
      <c r="G199" s="237">
        <f>SUM(F190:F194)</f>
        <v>25000</v>
      </c>
    </row>
    <row r="200" spans="1:12" ht="13" thickBot="1" x14ac:dyDescent="0.3">
      <c r="A200" s="238"/>
      <c r="B200" s="239"/>
      <c r="C200" s="240"/>
      <c r="D200" s="240"/>
      <c r="E200" s="241"/>
      <c r="F200" s="181"/>
      <c r="G200" s="155"/>
    </row>
    <row r="201" spans="1:12" x14ac:dyDescent="0.25">
      <c r="A201" s="101" t="s">
        <v>50</v>
      </c>
      <c r="B201" s="134"/>
      <c r="C201" s="167"/>
      <c r="D201" s="150"/>
      <c r="E201" s="221"/>
      <c r="F201" s="106">
        <f>SUM(D201*E201)</f>
        <v>0</v>
      </c>
      <c r="G201" s="152"/>
      <c r="H201" s="242"/>
    </row>
    <row r="202" spans="1:12" x14ac:dyDescent="0.25">
      <c r="A202" s="101">
        <v>971</v>
      </c>
      <c r="B202" s="134" t="s">
        <v>155</v>
      </c>
      <c r="C202" s="167"/>
      <c r="D202" s="150"/>
      <c r="E202" s="221"/>
      <c r="F202" s="106">
        <f>SUM(D202*E202)</f>
        <v>0</v>
      </c>
      <c r="G202" s="152"/>
      <c r="K202" s="80"/>
    </row>
    <row r="203" spans="1:12" x14ac:dyDescent="0.25">
      <c r="A203" s="101">
        <v>972</v>
      </c>
      <c r="B203" s="134" t="s">
        <v>156</v>
      </c>
      <c r="C203" s="167"/>
      <c r="D203" s="150"/>
      <c r="E203" s="221"/>
      <c r="F203" s="106">
        <f>SUM(D203*E203)</f>
        <v>0</v>
      </c>
      <c r="G203" s="152"/>
    </row>
    <row r="204" spans="1:12" ht="13.5" thickBot="1" x14ac:dyDescent="0.35">
      <c r="A204" s="101">
        <v>973</v>
      </c>
      <c r="B204" s="243" t="s">
        <v>157</v>
      </c>
      <c r="C204" s="167"/>
      <c r="D204" s="150"/>
      <c r="E204" s="221"/>
      <c r="F204" s="106">
        <f>SUM(D204*E204)</f>
        <v>0</v>
      </c>
      <c r="G204" s="177">
        <f>SUM(F200:F204)</f>
        <v>0</v>
      </c>
    </row>
    <row r="205" spans="1:12" ht="13" x14ac:dyDescent="0.3">
      <c r="A205" s="112"/>
      <c r="B205" s="144" t="s">
        <v>95</v>
      </c>
      <c r="C205" s="145"/>
      <c r="D205" s="145"/>
      <c r="E205" s="146"/>
      <c r="F205" s="99"/>
      <c r="G205" s="100"/>
    </row>
    <row r="206" spans="1:12" ht="34.5" customHeight="1" x14ac:dyDescent="0.25">
      <c r="A206" s="112"/>
      <c r="B206" s="159"/>
      <c r="C206" s="160"/>
      <c r="D206" s="160"/>
      <c r="E206" s="161"/>
      <c r="F206" s="99"/>
      <c r="G206" s="100"/>
    </row>
    <row r="207" spans="1:12" ht="27" customHeight="1" x14ac:dyDescent="0.25">
      <c r="A207" s="112"/>
      <c r="B207" s="162"/>
      <c r="C207" s="160"/>
      <c r="D207" s="160"/>
      <c r="E207" s="161"/>
      <c r="F207" s="99"/>
      <c r="G207" s="100"/>
    </row>
    <row r="208" spans="1:12" ht="14.5" x14ac:dyDescent="0.25">
      <c r="A208" s="112"/>
      <c r="B208" s="162"/>
      <c r="C208" s="160"/>
      <c r="D208" s="160"/>
      <c r="E208" s="161"/>
      <c r="F208" s="99"/>
      <c r="G208" s="100"/>
    </row>
    <row r="209" spans="1:7" ht="13" thickBot="1" x14ac:dyDescent="0.3">
      <c r="A209" s="112"/>
      <c r="B209" s="118"/>
      <c r="C209" s="244"/>
      <c r="D209" s="244"/>
      <c r="E209" s="245"/>
      <c r="F209" s="99"/>
      <c r="G209" s="100"/>
    </row>
    <row r="210" spans="1:7" ht="13.5" thickBot="1" x14ac:dyDescent="0.35">
      <c r="A210" s="121"/>
      <c r="B210" s="138"/>
      <c r="C210" s="138"/>
      <c r="D210" s="138"/>
      <c r="E210" s="147" t="s">
        <v>158</v>
      </c>
      <c r="F210" s="125"/>
      <c r="G210" s="125">
        <f>SUM(F201:F204)</f>
        <v>0</v>
      </c>
    </row>
    <row r="211" spans="1:7" ht="13.5" thickBot="1" x14ac:dyDescent="0.35">
      <c r="A211" s="246"/>
      <c r="B211" s="246"/>
      <c r="C211" s="246"/>
      <c r="D211" s="246"/>
      <c r="E211" s="247" t="s">
        <v>159</v>
      </c>
      <c r="F211" s="248"/>
      <c r="G211" s="248">
        <f>G188+G189+G199+G210</f>
        <v>1243736</v>
      </c>
    </row>
    <row r="212" spans="1:7" ht="13" thickTop="1" x14ac:dyDescent="0.25"/>
  </sheetData>
  <sheetProtection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Instruction</vt:lpstr>
      <vt:lpstr>Support Services</vt:lpstr>
    </vt:vector>
  </TitlesOfParts>
  <Company>Elko County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Back</dc:creator>
  <cp:lastModifiedBy>Kellylynn Charles</cp:lastModifiedBy>
  <cp:lastPrinted>2018-05-18T21:21:54Z</cp:lastPrinted>
  <dcterms:created xsi:type="dcterms:W3CDTF">2017-11-06T23:05:24Z</dcterms:created>
  <dcterms:modified xsi:type="dcterms:W3CDTF">2018-07-02T19:20:33Z</dcterms:modified>
</cp:coreProperties>
</file>