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rstarbuck\Downloads\"/>
    </mc:Choice>
  </mc:AlternateContent>
  <xr:revisionPtr revIDLastSave="0" documentId="8_{5139EB89-92E0-411E-A60A-8E4CE47FF9F2}" xr6:coauthVersionLast="44" xr6:coauthVersionMax="44" xr10:uidLastSave="{00000000-0000-0000-0000-000000000000}"/>
  <bookViews>
    <workbookView xWindow="-28920" yWindow="-60" windowWidth="29040" windowHeight="16440" activeTab="2" xr2:uid="{00000000-000D-0000-FFFF-FFFF00000000}"/>
  </bookViews>
  <sheets>
    <sheet name="Budget Expenditure Summary " sheetId="1" r:id="rId1"/>
    <sheet name="Instruction " sheetId="2" r:id="rId2"/>
    <sheet name="Support Services" sheetId="3" r:id="rId3"/>
  </sheets>
  <definedNames>
    <definedName name="OLE_LINK1" localSheetId="2">'Support Services'!$B$19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i5z4V8AdwGYjcrb05P15WDm0VOXw=="/>
    </ext>
  </extLst>
</workbook>
</file>

<file path=xl/calcChain.xml><?xml version="1.0" encoding="utf-8"?>
<calcChain xmlns="http://schemas.openxmlformats.org/spreadsheetml/2006/main">
  <c r="F84" i="3" l="1"/>
  <c r="F83" i="3"/>
  <c r="G92" i="3" s="1"/>
  <c r="F76" i="3"/>
  <c r="F74" i="3"/>
  <c r="G81" i="3" s="1"/>
  <c r="G70" i="3"/>
  <c r="F62" i="3"/>
  <c r="F48" i="3"/>
  <c r="G56" i="3" s="1"/>
  <c r="G46" i="3"/>
  <c r="F42" i="3"/>
  <c r="F41" i="3"/>
  <c r="F40" i="3"/>
  <c r="G35" i="3"/>
  <c r="F15" i="3"/>
  <c r="F14" i="3"/>
  <c r="F11" i="3"/>
  <c r="G21" i="3" s="1"/>
  <c r="G3" i="3"/>
  <c r="B3" i="3"/>
  <c r="B2" i="3"/>
  <c r="F199" i="2"/>
  <c r="F198" i="2"/>
  <c r="F197" i="2"/>
  <c r="G205" i="2" s="1"/>
  <c r="D46" i="1" s="1"/>
  <c r="D47" i="1" s="1"/>
  <c r="F47" i="1" s="1"/>
  <c r="F196" i="2"/>
  <c r="G199" i="2" s="1"/>
  <c r="F190" i="2"/>
  <c r="D44" i="1" s="1"/>
  <c r="F188" i="2"/>
  <c r="G195" i="2" s="1"/>
  <c r="G185" i="2"/>
  <c r="F184" i="2"/>
  <c r="F178" i="2"/>
  <c r="F177" i="2"/>
  <c r="F176" i="2"/>
  <c r="F175" i="2"/>
  <c r="G178" i="2" s="1"/>
  <c r="D39" i="1" s="1"/>
  <c r="F173" i="2"/>
  <c r="F172" i="2"/>
  <c r="F171" i="2"/>
  <c r="F170" i="2"/>
  <c r="G173" i="2" s="1"/>
  <c r="D38" i="1" s="1"/>
  <c r="F168" i="2"/>
  <c r="F167" i="2"/>
  <c r="F166" i="2"/>
  <c r="F165" i="2"/>
  <c r="G168" i="2" s="1"/>
  <c r="F158" i="2"/>
  <c r="F157" i="2"/>
  <c r="F156" i="2"/>
  <c r="F155" i="2"/>
  <c r="G158" i="2" s="1"/>
  <c r="D35" i="1" s="1"/>
  <c r="F153" i="2"/>
  <c r="F152" i="2"/>
  <c r="G153" i="2" s="1"/>
  <c r="D34" i="1" s="1"/>
  <c r="F151" i="2"/>
  <c r="F149" i="2"/>
  <c r="F148" i="2"/>
  <c r="G149" i="2" s="1"/>
  <c r="D33" i="1" s="1"/>
  <c r="F147" i="2"/>
  <c r="F145" i="2"/>
  <c r="F144" i="2"/>
  <c r="F143" i="2"/>
  <c r="F142" i="2"/>
  <c r="G145" i="2" s="1"/>
  <c r="D32" i="1" s="1"/>
  <c r="F140" i="2"/>
  <c r="F139" i="2"/>
  <c r="F138" i="2"/>
  <c r="F137" i="2"/>
  <c r="G140" i="2" s="1"/>
  <c r="D31" i="1" s="1"/>
  <c r="F135" i="2"/>
  <c r="F134" i="2"/>
  <c r="F133" i="2"/>
  <c r="F132" i="2"/>
  <c r="G135" i="2" s="1"/>
  <c r="D30" i="1" s="1"/>
  <c r="F130" i="2"/>
  <c r="F129" i="2"/>
  <c r="F128" i="2"/>
  <c r="G130" i="2" s="1"/>
  <c r="D29" i="1" s="1"/>
  <c r="F126" i="2"/>
  <c r="F125" i="2"/>
  <c r="F124" i="2"/>
  <c r="G126" i="2" s="1"/>
  <c r="F116" i="2"/>
  <c r="F115" i="2"/>
  <c r="F114" i="2"/>
  <c r="F113" i="2"/>
  <c r="F112" i="2"/>
  <c r="F111" i="2"/>
  <c r="G116" i="2" s="1"/>
  <c r="D26" i="1" s="1"/>
  <c r="F109" i="2"/>
  <c r="F108" i="2"/>
  <c r="F107" i="2"/>
  <c r="G109" i="2" s="1"/>
  <c r="F105" i="2"/>
  <c r="F104" i="2"/>
  <c r="F103" i="2"/>
  <c r="G105" i="2" s="1"/>
  <c r="D25" i="1" s="1"/>
  <c r="F101" i="2"/>
  <c r="F100" i="2"/>
  <c r="F99" i="2"/>
  <c r="G101" i="2" s="1"/>
  <c r="F97" i="2"/>
  <c r="F96" i="2"/>
  <c r="F95" i="2"/>
  <c r="G97" i="2" s="1"/>
  <c r="F93" i="2"/>
  <c r="F92" i="2"/>
  <c r="F91" i="2"/>
  <c r="G93" i="2" s="1"/>
  <c r="F89" i="2"/>
  <c r="F88" i="2"/>
  <c r="F87" i="2"/>
  <c r="G89" i="2" s="1"/>
  <c r="F85" i="2"/>
  <c r="F84" i="2"/>
  <c r="F83" i="2"/>
  <c r="G85" i="2" s="1"/>
  <c r="F81" i="2"/>
  <c r="F80" i="2"/>
  <c r="F79" i="2"/>
  <c r="G81" i="2" s="1"/>
  <c r="F69" i="2"/>
  <c r="F68" i="2"/>
  <c r="F67" i="2"/>
  <c r="F66" i="2"/>
  <c r="G76" i="2" s="1"/>
  <c r="D23" i="1" s="1"/>
  <c r="F23" i="1" s="1"/>
  <c r="F58" i="2"/>
  <c r="F57" i="2"/>
  <c r="F56" i="2"/>
  <c r="F55" i="2"/>
  <c r="F53" i="2"/>
  <c r="F52" i="2"/>
  <c r="F51" i="2"/>
  <c r="F50" i="2"/>
  <c r="G63" i="2" s="1"/>
  <c r="D22" i="1" s="1"/>
  <c r="F22" i="1" s="1"/>
  <c r="F41" i="2"/>
  <c r="F40" i="2"/>
  <c r="F39" i="2"/>
  <c r="F38" i="2"/>
  <c r="F37" i="2"/>
  <c r="F36" i="2"/>
  <c r="F35" i="2"/>
  <c r="F34" i="2"/>
  <c r="G47" i="2" s="1"/>
  <c r="D21" i="1" s="1"/>
  <c r="F21" i="1" s="1"/>
  <c r="F33" i="2"/>
  <c r="F32" i="2"/>
  <c r="F19" i="2"/>
  <c r="F18" i="2"/>
  <c r="F17" i="2"/>
  <c r="F16" i="2"/>
  <c r="F15" i="2"/>
  <c r="F14" i="2"/>
  <c r="F13" i="2"/>
  <c r="F12" i="2"/>
  <c r="F11" i="2"/>
  <c r="F10" i="2"/>
  <c r="G29" i="2" s="1"/>
  <c r="G3" i="2"/>
  <c r="B3" i="2"/>
  <c r="B2" i="2"/>
  <c r="E47" i="1"/>
  <c r="D43" i="1"/>
  <c r="D45" i="1" s="1"/>
  <c r="F42" i="1"/>
  <c r="E40" i="1"/>
  <c r="E36" i="1"/>
  <c r="E27" i="1"/>
  <c r="D20" i="1" l="1"/>
  <c r="G121" i="2"/>
  <c r="G184" i="2" s="1"/>
  <c r="G206" i="2" s="1"/>
  <c r="D24" i="1"/>
  <c r="D27" i="1" s="1"/>
  <c r="F27" i="1" s="1"/>
  <c r="G93" i="3"/>
  <c r="G162" i="2"/>
  <c r="D28" i="1"/>
  <c r="D36" i="1" s="1"/>
  <c r="F36" i="1" s="1"/>
  <c r="G183" i="2"/>
  <c r="D37" i="1"/>
  <c r="D40" i="1" s="1"/>
  <c r="F40" i="1" s="1"/>
  <c r="E44" i="1"/>
  <c r="E45" i="1" s="1"/>
  <c r="F45" i="1" s="1"/>
  <c r="F20" i="1" l="1"/>
  <c r="F41" i="1" s="1"/>
  <c r="F48" i="1" s="1"/>
  <c r="D41" i="1"/>
  <c r="D48" i="1" s="1"/>
</calcChain>
</file>

<file path=xl/sharedStrings.xml><?xml version="1.0" encoding="utf-8"?>
<sst xmlns="http://schemas.openxmlformats.org/spreadsheetml/2006/main" count="259" uniqueCount="191">
  <si>
    <t>Subrecipient:</t>
  </si>
  <si>
    <t>NNRPDP</t>
  </si>
  <si>
    <t>Project Number:</t>
  </si>
  <si>
    <t>21-241-04000</t>
  </si>
  <si>
    <t>UEI (DUNS):</t>
  </si>
  <si>
    <t>Project Title:</t>
  </si>
  <si>
    <t>Vendor Number:</t>
  </si>
  <si>
    <t>T40232000</t>
  </si>
  <si>
    <t>FISCAL YEAR</t>
  </si>
  <si>
    <t>NDE Use Only</t>
  </si>
  <si>
    <t>Federal/State Project Title:</t>
  </si>
  <si>
    <t>Budget Code:</t>
  </si>
  <si>
    <t>Category</t>
  </si>
  <si>
    <t>Check one below:</t>
  </si>
  <si>
    <t>GL:</t>
  </si>
  <si>
    <t>Budget:</t>
  </si>
  <si>
    <t>X</t>
  </si>
  <si>
    <t>CAN Number:</t>
  </si>
  <si>
    <t>Amendment:</t>
  </si>
  <si>
    <t>Job Number:</t>
  </si>
  <si>
    <t>OBJECT</t>
  </si>
  <si>
    <t>DESCRIPTION</t>
  </si>
  <si>
    <t>INSTRUCTION</t>
  </si>
  <si>
    <t>SUPPORT</t>
  </si>
  <si>
    <t>TOTAL</t>
  </si>
  <si>
    <t>Salaries</t>
  </si>
  <si>
    <t>Benefits</t>
  </si>
  <si>
    <t>Purchased Professional Services</t>
  </si>
  <si>
    <t>Purchased Property Services</t>
  </si>
  <si>
    <t>530  Communication</t>
  </si>
  <si>
    <t>581  Travel</t>
  </si>
  <si>
    <t>591 Interagency Purchased Services</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</si>
  <si>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</si>
  <si>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</si>
  <si>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</si>
  <si>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</si>
  <si>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</si>
  <si>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</si>
  <si>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</si>
  <si>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</si>
  <si>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</si>
  <si>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</si>
  <si>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</si>
  <si>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</si>
  <si>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</si>
  <si>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</si>
  <si>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</si>
  <si>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</si>
  <si>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t>
  </si>
  <si>
    <t>732  Equipment: over $5,000 each</t>
  </si>
  <si>
    <t>700  Other</t>
  </si>
  <si>
    <t>Total 700</t>
  </si>
  <si>
    <t>900 Other</t>
  </si>
  <si>
    <t xml:space="preserve">900 Other </t>
  </si>
  <si>
    <t>Total 900</t>
  </si>
  <si>
    <t>Signature:</t>
  </si>
  <si>
    <t>Sarah Negrete</t>
  </si>
  <si>
    <t xml:space="preserve">                     Date</t>
  </si>
  <si>
    <t>10.14.20</t>
  </si>
  <si>
    <t>Signature of Authorized Sub-grantee Representative</t>
  </si>
  <si>
    <t>Name/Title:</t>
  </si>
  <si>
    <t xml:space="preserve">Sarah Negrete, NNRPDP Director </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</si>
  <si>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</si>
  <si>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</si>
  <si>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</si>
  <si>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</si>
  <si>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</si>
  <si>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</si>
  <si>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rFont val="Arial"/>
      </rPr>
      <t xml:space="preserve">  </t>
    </r>
    <r>
      <rPr>
        <sz val="10"/>
        <rFont val="Arial"/>
      </rPr>
      <t xml:space="preserve">(NDE) </t>
    </r>
    <r>
      <rPr>
        <b/>
        <u/>
        <sz val="10"/>
        <rFont val="Arial"/>
      </rPr>
      <t>before</t>
    </r>
    <r>
      <rPr>
        <sz val="10"/>
        <rFont val="Arial"/>
      </rPr>
      <t xml:space="preserve"> the sub-grantee may budget for and charge those costs </t>
    </r>
  </si>
  <si>
    <t>Program Staff Initial</t>
  </si>
  <si>
    <t>Date Approved</t>
  </si>
  <si>
    <r>
      <t xml:space="preserve">  to the grant.</t>
    </r>
    <r>
      <rPr>
        <b/>
        <sz val="10"/>
        <rFont val="Arial"/>
      </rPr>
      <t xml:space="preserve"> Indirect cost is allowed for Federal Grant Awards only.</t>
    </r>
  </si>
  <si>
    <t>Grant Unit Staff Initial</t>
  </si>
  <si>
    <r>
      <t xml:space="preserve">*** Expenditures </t>
    </r>
    <r>
      <rPr>
        <b/>
        <u/>
        <sz val="10"/>
        <rFont val="Arial"/>
      </rPr>
      <t>cannot</t>
    </r>
    <r>
      <rPr>
        <sz val="10"/>
        <rFont val="Arial"/>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</si>
  <si>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</si>
  <si>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</si>
  <si>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</si>
  <si>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</si>
  <si>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</si>
  <si>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</si>
  <si>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</si>
  <si>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</si>
  <si>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</si>
  <si>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</si>
  <si>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</si>
  <si>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</si>
  <si>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</si>
  <si>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</si>
  <si>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</si>
  <si>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</si>
  <si>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</si>
  <si>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</si>
  <si>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</si>
  <si>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</si>
  <si>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</si>
  <si>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</si>
  <si>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</si>
  <si>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</si>
  <si>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</si>
  <si>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</si>
  <si>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</si>
  <si>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</si>
  <si>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</si>
  <si>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</si>
  <si>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</si>
  <si>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</si>
  <si>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</si>
  <si>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</si>
  <si>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</si>
  <si>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</si>
  <si>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</si>
  <si>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</si>
  <si>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</si>
  <si>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</si>
  <si>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</si>
  <si>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</si>
  <si>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</si>
  <si>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</si>
  <si>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</si>
  <si>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</si>
  <si>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</si>
  <si>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</si>
  <si>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</si>
  <si>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</si>
  <si>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</si>
  <si>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</si>
  <si>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</si>
  <si>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</si>
  <si>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</si>
  <si>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</si>
  <si>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</si>
  <si>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</si>
  <si>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</si>
  <si>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</si>
  <si>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</si>
  <si>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</si>
  <si>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500 Other</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</si>
  <si>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</si>
  <si>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</si>
  <si>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</si>
  <si>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</si>
  <si>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</si>
  <si>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</si>
  <si>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</si>
  <si>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</si>
  <si>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</si>
  <si>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</si>
  <si>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</si>
  <si>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</si>
  <si>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</si>
  <si>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</si>
  <si>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</si>
  <si>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</si>
  <si>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</si>
  <si>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</si>
  <si>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</si>
  <si>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</si>
  <si>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</si>
  <si>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</si>
  <si>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</si>
  <si>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</si>
  <si>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</si>
  <si>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</si>
  <si>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</si>
  <si>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</si>
  <si>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</si>
  <si>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</si>
  <si>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Certified Other Licensed Staff</t>
  </si>
  <si>
    <t>Classified Support Staff</t>
  </si>
  <si>
    <t>Extra Duty Certified Staff</t>
  </si>
  <si>
    <t>Salaries for 6 certified teachers, 1 administrator, and 1 classified office manager.  Substitutes for Elko CSD @ $127 / day are used for courses and professional learning offered during the contract day. Extra duty monies will be used for  teacher leaders who help facilitate, develop, and/or participate in professional workshops in areas of high demand such as, but not limited to, leadership and technology platforms and in preparing end of year reports.</t>
  </si>
  <si>
    <t>PERS _ License</t>
  </si>
  <si>
    <t>PERS _Support</t>
  </si>
  <si>
    <t>Medicare_License</t>
  </si>
  <si>
    <t>Unemployment (SUI)_License</t>
  </si>
  <si>
    <t>Workers Comp (OIM)_License</t>
  </si>
  <si>
    <t>Group Ins (EGI)_ License</t>
  </si>
  <si>
    <t>Related Technology</t>
  </si>
  <si>
    <t xml:space="preserve">Interactive video and polycom warranty to include at least one on-site visit per year.  Educational consultants support admininistrator training, keynote speakers for NEPF, web site support, external evaluation, professional learning for NNRPDP. 
Conference registrations for 7 certified employees for the NNRPDP will be allocated up to $4000 each to pay for thier own professional learning needs and membership to professional organizations within the fields they instruct; registrations for certified teachers participating in specific projects participating in virtual conferences (approx 20 teachers a ~$750)  </t>
  </si>
  <si>
    <t>Xerox Rental</t>
  </si>
  <si>
    <t>Operational cost: Xerox rental</t>
  </si>
  <si>
    <t>Communication</t>
  </si>
  <si>
    <t>Interagency purchased services</t>
  </si>
  <si>
    <t>Operational costs: Hotspots for each facilitator</t>
  </si>
  <si>
    <t>Travel cost is an estimate and it is dependent on district, state, and RPDP needs. Services will be provided as requested and travel cost will not exceed $55,451.00</t>
  </si>
  <si>
    <t>Substitutes for White Pine, Pershing, Humboldt, Lander, and Eureka CSDs at $127 / day are used for courses and professional learning offered during the contract day and/or helping facilitate, develop, and/or participate in professional workshops in areas of high demand such as, but not limited to, leadership and technology platforms and in preparing end of year reports.</t>
  </si>
  <si>
    <t xml:space="preserve">General supplies to include office and training necessities such as markers, binders, folders, paper, etc.) </t>
  </si>
  <si>
    <r>
      <t xml:space="preserve">Profesional books purchased aligned to trainings and coursework, library check-out, and classroom use.  Title include, but are not limited to, </t>
    </r>
    <r>
      <rPr>
        <i/>
        <sz val="10"/>
        <rFont val="Arial"/>
      </rPr>
      <t xml:space="preserve">Distance Learning Playbook, Blended Learning in Action, Why Are All the Black Kids Sitting Together in the Cafeteria, </t>
    </r>
    <r>
      <rPr>
        <sz val="10"/>
        <color rgb="FF000000"/>
        <rFont val="Arial"/>
      </rPr>
      <t>children's books integrating equity and diversity</t>
    </r>
  </si>
  <si>
    <t>NNRPDP Canvas account; SurveyMonkey;  7 certified instructors'  Zoom pro accounts</t>
  </si>
  <si>
    <t xml:space="preserve">In partnership with regional districts "leasing" four cars from Elko (3) and White Pine (1)  for regional and state travel. District purchases cars for NNRPDP and NNRPDP "leases" them for two years at $5000/year per car.  All maintenace and repairs included.   </t>
  </si>
  <si>
    <t>TOTAL 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</si>
</sst>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Red]&quot;$&quot;#,##0.00"/>
  </numFmts>
  <fonts count="19">
    <font>
      <sz val="10"/>
      <color rgb="FF000000"/>
      <name val="Arial"/>
    </font>
    <font>
      <sz val="10"/>
      <color theme="1"/>
      <name val="Arial"/>
    </font>
    <font>
      <b/>
      <sz val="10"/>
      <color theme="1"/>
      <name val="Arial"/>
    </font>
    <font>
      <b/>
      <u/>
      <sz val="10"/>
      <color theme="1"/>
      <name val="Arial"/>
    </font>
    <font>
      <b/>
      <sz val="10"/>
      <color rgb="FFFF0000"/>
      <name val="Arial"/>
    </font>
    <font>
      <sz val="11"/>
      <color theme="1"/>
      <name val="Arial"/>
    </font>
    <font>
      <sz val="10"/>
      <name val="Arial"/>
    </font>
    <font>
      <sz val="11"/>
      <color theme="1"/>
      <name val="Calibri"/>
    </font>
    <font>
      <sz val="12"/>
      <color theme="1"/>
      <name val="Caveat"/>
    </font>
    <font>
      <sz val="10"/>
      <name val="Arial"/>
    </font>
    <font>
      <sz val="10"/>
      <color theme="1"/>
      <name val="Calibri"/>
    </font>
    <font>
      <b/>
      <sz val="9"/>
      <color theme="1"/>
      <name val="Arial"/>
    </font>
    <font>
      <sz val="11"/>
      <color rgb="FFFFFFFF"/>
      <name val="Calibri"/>
    </font>
    <font>
      <b/>
      <sz val="10"/>
      <color theme="1"/>
      <name val="Arial"/>
    </font>
    <font>
      <sz val="10"/>
      <color theme="1"/>
      <name val="Arial"/>
    </font>
    <font>
      <sz val="9"/>
      <color theme="1"/>
      <name val="Arial"/>
    </font>
    <font>
      <b/>
      <sz val="10"/>
      <name val="Arial"/>
    </font>
    <font>
      <b/>
      <u/>
      <sz val="10"/>
      <name val="Arial"/>
    </font>
    <font>
      <i/>
      <sz val="10"/>
      <name val="Arial"/>
    </font>
  </fonts>
  <fills count="14">
    <fill>
      <patternFill patternType="none"/>
    </fill>
    <fill>
      <patternFill patternType="gray125"/>
    </fill>
    <fill>
      <patternFill patternType="solid">
        <fgColor rgb="FFFFFF66"/>
        <bgColor rgb="FFFFFF66"/>
      </patternFill>
    </fill>
    <fill>
      <patternFill patternType="solid">
        <fgColor rgb="FFFFFF00"/>
        <bgColor rgb="FFFFFF00"/>
      </patternFill>
    </fill>
    <fill>
      <patternFill patternType="solid">
        <fgColor rgb="FFDEEAF6"/>
        <bgColor rgb="FFDEEAF6"/>
      </patternFill>
    </fill>
    <fill>
      <patternFill patternType="solid">
        <fgColor rgb="FFC0C0C0"/>
        <bgColor rgb="FFC0C0C0"/>
      </patternFill>
    </fill>
    <fill>
      <patternFill patternType="solid">
        <fgColor rgb="FFD6DCE4"/>
        <bgColor rgb="FFD6DCE4"/>
      </patternFill>
    </fill>
    <fill>
      <patternFill patternType="solid">
        <fgColor rgb="FFC5E0B3"/>
        <bgColor rgb="FFC5E0B3"/>
      </patternFill>
    </fill>
    <fill>
      <patternFill patternType="solid">
        <fgColor rgb="FFDAEEF3"/>
        <bgColor rgb="FFDAEEF3"/>
      </patternFill>
    </fill>
    <fill>
      <patternFill patternType="solid">
        <fgColor rgb="FFBDD6EE"/>
        <bgColor rgb="FFBDD6EE"/>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CD5B4"/>
        <bgColor rgb="FFFCD5B4"/>
      </patternFill>
    </fill>
  </fills>
  <borders count="104">
    <border>
      <left/>
      <right/>
      <top/>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medium">
        <color rgb="FF000000"/>
      </right>
      <top/>
      <bottom/>
      <diagonal/>
    </border>
    <border>
      <left style="medium">
        <color rgb="FF000000"/>
      </left>
      <right style="medium">
        <color rgb="FF000000"/>
      </right>
      <top style="double">
        <color rgb="FF000000"/>
      </top>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medium">
        <color rgb="FF000000"/>
      </left>
      <right/>
      <top/>
      <bottom/>
      <diagonal/>
    </border>
    <border>
      <left style="medium">
        <color rgb="FF000000"/>
      </left>
      <right style="double">
        <color rgb="FF000000"/>
      </right>
      <top/>
      <bottom/>
      <diagonal/>
    </border>
    <border>
      <left style="double">
        <color rgb="FF000000"/>
      </left>
      <right style="double">
        <color rgb="FF000000"/>
      </right>
      <top/>
      <bottom/>
      <diagonal/>
    </border>
    <border>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double">
        <color rgb="FF000000"/>
      </right>
      <top/>
      <bottom/>
      <diagonal/>
    </border>
    <border>
      <left style="medium">
        <color rgb="FF000000"/>
      </left>
      <right style="double">
        <color rgb="FF000000"/>
      </right>
      <top/>
      <bottom style="medium">
        <color rgb="FF000000"/>
      </bottom>
      <diagonal/>
    </border>
    <border>
      <left style="double">
        <color rgb="FF000000"/>
      </left>
      <right style="double">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double">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right style="double">
        <color rgb="FF000000"/>
      </right>
      <top/>
      <bottom/>
      <diagonal/>
    </border>
    <border>
      <left style="medium">
        <color rgb="FF000000"/>
      </left>
      <right/>
      <top style="medium">
        <color rgb="FF000000"/>
      </top>
      <bottom style="medium">
        <color rgb="FF000000"/>
      </bottom>
      <diagonal/>
    </border>
    <border>
      <left style="medium">
        <color rgb="FF000000"/>
      </left>
      <right style="double">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double">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style="double">
        <color rgb="FF000000"/>
      </left>
      <right/>
      <top style="medium">
        <color rgb="FF000000"/>
      </top>
      <bottom style="double">
        <color rgb="FF000000"/>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style="double">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double">
        <color rgb="FF000000"/>
      </right>
      <top/>
      <bottom/>
      <diagonal/>
    </border>
    <border>
      <left style="thin">
        <color rgb="FF000000"/>
      </left>
      <right style="thin">
        <color rgb="FF000000"/>
      </right>
      <top/>
      <bottom/>
      <diagonal/>
    </border>
    <border>
      <left style="medium">
        <color rgb="FF000000"/>
      </left>
      <right style="thin">
        <color rgb="FF000000"/>
      </right>
      <top/>
      <bottom/>
      <diagonal/>
    </border>
    <border>
      <left style="double">
        <color rgb="FF000000"/>
      </left>
      <right style="medium">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double">
        <color rgb="FF000000"/>
      </right>
      <top/>
      <bottom style="medium">
        <color rgb="FF000000"/>
      </bottom>
      <diagonal/>
    </border>
  </borders>
  <cellStyleXfs count="1">
    <xf numFmtId="0" fontId="0" fillId="0" borderId="0"/>
  </cellStyleXfs>
  <cellXfs count="264">
    <xf numFmtId="0" fontId="0" fillId="0" borderId="0" xfId="0" applyFont="1" applyAlignment="1"/>
    <xf numFmtId="0" fontId="1" fillId="0" borderId="0" xfId="0" applyFont="1"/>
    <xf numFmtId="0" fontId="2" fillId="0" borderId="0" xfId="0" quotePrefix="1" applyFont="1" applyAlignment="1">
      <alignment horizontal="left"/>
    </xf>
    <xf numFmtId="2" fontId="1" fillId="2" borderId="1" xfId="0" applyNumberFormat="1" applyFont="1" applyFill="1" applyBorder="1" applyAlignment="1">
      <alignment horizontal="center" wrapText="1"/>
    </xf>
    <xf numFmtId="0" fontId="2" fillId="0" borderId="0" xfId="0" applyFont="1" applyAlignment="1">
      <alignment horizontal="left"/>
    </xf>
    <xf numFmtId="2" fontId="1" fillId="2" borderId="1" xfId="0" applyNumberFormat="1" applyFont="1" applyFill="1" applyBorder="1" applyAlignment="1">
      <alignment horizontal="center"/>
    </xf>
    <xf numFmtId="2" fontId="1" fillId="0" borderId="0" xfId="0" applyNumberFormat="1" applyFont="1" applyAlignment="1">
      <alignment horizontal="center"/>
    </xf>
    <xf numFmtId="0" fontId="2" fillId="0" borderId="0" xfId="0" applyFont="1" applyAlignment="1">
      <alignment horizontal="center"/>
    </xf>
    <xf numFmtId="49" fontId="2" fillId="0" borderId="0" xfId="0" applyNumberFormat="1" applyFont="1"/>
    <xf numFmtId="49" fontId="2" fillId="0" borderId="0" xfId="0" applyNumberFormat="1" applyFont="1" applyAlignment="1">
      <alignment horizontal="center"/>
    </xf>
    <xf numFmtId="0" fontId="2" fillId="0" borderId="0" xfId="0" applyFont="1"/>
    <xf numFmtId="0" fontId="1" fillId="3" borderId="1" xfId="0" applyFont="1" applyFill="1" applyBorder="1" applyAlignment="1">
      <alignment horizontal="center"/>
    </xf>
    <xf numFmtId="0" fontId="1" fillId="3" borderId="1" xfId="0" applyFont="1" applyFill="1" applyBorder="1" applyAlignment="1">
      <alignment horizontal="center" wrapText="1"/>
    </xf>
    <xf numFmtId="2" fontId="1" fillId="2" borderId="2" xfId="0" applyNumberFormat="1" applyFont="1" applyFill="1" applyBorder="1" applyAlignment="1">
      <alignment horizontal="center"/>
    </xf>
    <xf numFmtId="0" fontId="3" fillId="0" borderId="0" xfId="0" applyFont="1"/>
    <xf numFmtId="1" fontId="1" fillId="2" borderId="2" xfId="0" applyNumberFormat="1" applyFont="1" applyFill="1" applyBorder="1" applyAlignment="1">
      <alignment horizontal="center"/>
    </xf>
    <xf numFmtId="0" fontId="4" fillId="0" borderId="0" xfId="0" quotePrefix="1" applyFont="1" applyAlignment="1">
      <alignment horizontal="center"/>
    </xf>
    <xf numFmtId="1" fontId="1" fillId="4" borderId="1" xfId="0" applyNumberFormat="1" applyFont="1" applyFill="1" applyBorder="1" applyAlignment="1">
      <alignment horizontal="center"/>
    </xf>
    <xf numFmtId="2" fontId="1" fillId="0" borderId="0" xfId="0" applyNumberFormat="1" applyFont="1"/>
    <xf numFmtId="1" fontId="1" fillId="0" borderId="3"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6" xfId="0" applyFont="1" applyBorder="1"/>
    <xf numFmtId="0" fontId="2" fillId="0" borderId="6" xfId="0" applyFont="1" applyBorder="1" applyAlignment="1">
      <alignment horizontal="center"/>
    </xf>
    <xf numFmtId="0" fontId="1" fillId="0" borderId="7" xfId="0" applyFont="1" applyBorder="1" applyAlignment="1">
      <alignment horizontal="left"/>
    </xf>
    <xf numFmtId="0" fontId="1" fillId="4" borderId="8" xfId="0" applyFont="1" applyFill="1" applyBorder="1"/>
    <xf numFmtId="44" fontId="1" fillId="4" borderId="9" xfId="0" applyNumberFormat="1" applyFont="1" applyFill="1" applyBorder="1" applyAlignment="1">
      <alignment horizontal="right"/>
    </xf>
    <xf numFmtId="44" fontId="1" fillId="4" borderId="7" xfId="0" applyNumberFormat="1" applyFont="1" applyFill="1" applyBorder="1"/>
    <xf numFmtId="44" fontId="1" fillId="4" borderId="10" xfId="0" applyNumberFormat="1" applyFont="1" applyFill="1" applyBorder="1"/>
    <xf numFmtId="44" fontId="1" fillId="4" borderId="11" xfId="0" applyNumberFormat="1" applyFont="1" applyFill="1" applyBorder="1" applyAlignment="1">
      <alignment horizontal="right"/>
    </xf>
    <xf numFmtId="0" fontId="1" fillId="0" borderId="12" xfId="0" applyFont="1" applyBorder="1" applyAlignment="1">
      <alignment horizontal="left"/>
    </xf>
    <xf numFmtId="0" fontId="1" fillId="0" borderId="8" xfId="0" applyFont="1" applyBorder="1" applyAlignment="1"/>
    <xf numFmtId="44" fontId="1" fillId="0" borderId="7" xfId="0" applyNumberFormat="1" applyFont="1" applyBorder="1"/>
    <xf numFmtId="44" fontId="1" fillId="0" borderId="7" xfId="0" applyNumberFormat="1" applyFont="1" applyBorder="1" applyAlignment="1"/>
    <xf numFmtId="44" fontId="5" fillId="5" borderId="13" xfId="0" applyNumberFormat="1" applyFont="1" applyFill="1" applyBorder="1" applyAlignment="1">
      <alignment horizontal="center"/>
    </xf>
    <xf numFmtId="0" fontId="1" fillId="0" borderId="5" xfId="0" applyFont="1" applyBorder="1" applyAlignment="1">
      <alignment horizontal="left"/>
    </xf>
    <xf numFmtId="0" fontId="6" fillId="0" borderId="8" xfId="0" applyFont="1" applyBorder="1" applyAlignment="1"/>
    <xf numFmtId="44" fontId="5" fillId="5" borderId="14" xfId="0" applyNumberFormat="1" applyFont="1" applyFill="1" applyBorder="1" applyAlignment="1">
      <alignment horizontal="center"/>
    </xf>
    <xf numFmtId="44" fontId="5" fillId="5" borderId="15" xfId="0" applyNumberFormat="1" applyFont="1" applyFill="1" applyBorder="1" applyAlignment="1">
      <alignment horizontal="center"/>
    </xf>
    <xf numFmtId="0" fontId="1" fillId="0" borderId="16" xfId="0" applyFont="1" applyBorder="1" applyAlignment="1">
      <alignment horizontal="left"/>
    </xf>
    <xf numFmtId="0" fontId="2" fillId="4" borderId="8" xfId="0" applyFont="1" applyFill="1" applyBorder="1"/>
    <xf numFmtId="0" fontId="1" fillId="0" borderId="8" xfId="0" applyFont="1" applyBorder="1"/>
    <xf numFmtId="0" fontId="1" fillId="0" borderId="17" xfId="0" applyFont="1" applyBorder="1"/>
    <xf numFmtId="0" fontId="1" fillId="0" borderId="8" xfId="0" applyFont="1" applyBorder="1" applyAlignment="1">
      <alignment wrapText="1"/>
    </xf>
    <xf numFmtId="0" fontId="2" fillId="0" borderId="18" xfId="0" applyFont="1" applyBorder="1" applyAlignment="1">
      <alignment horizontal="left"/>
    </xf>
    <xf numFmtId="0" fontId="1" fillId="0" borderId="19" xfId="0" applyFont="1" applyBorder="1"/>
    <xf numFmtId="44" fontId="1" fillId="0" borderId="20" xfId="0" applyNumberFormat="1" applyFont="1" applyBorder="1" applyAlignment="1">
      <alignment horizontal="right"/>
    </xf>
    <xf numFmtId="44" fontId="1" fillId="6" borderId="21" xfId="0" applyNumberFormat="1" applyFont="1" applyFill="1" applyBorder="1"/>
    <xf numFmtId="0" fontId="1" fillId="6" borderId="20" xfId="0" applyFont="1" applyFill="1" applyBorder="1" applyAlignment="1">
      <alignment horizontal="left"/>
    </xf>
    <xf numFmtId="10" fontId="1" fillId="6" borderId="20" xfId="0" applyNumberFormat="1" applyFont="1" applyFill="1" applyBorder="1" applyAlignment="1">
      <alignment horizontal="left"/>
    </xf>
    <xf numFmtId="44" fontId="7" fillId="7" borderId="22" xfId="0" applyNumberFormat="1" applyFont="1" applyFill="1" applyBorder="1" applyAlignment="1">
      <alignment horizontal="center"/>
    </xf>
    <xf numFmtId="44" fontId="1" fillId="6" borderId="20" xfId="0" applyNumberFormat="1" applyFont="1" applyFill="1" applyBorder="1"/>
    <xf numFmtId="44" fontId="1" fillId="0" borderId="0" xfId="0" applyNumberFormat="1" applyFont="1"/>
    <xf numFmtId="0" fontId="5" fillId="5" borderId="14" xfId="0" applyFont="1" applyFill="1" applyBorder="1" applyAlignment="1">
      <alignment horizontal="center"/>
    </xf>
    <xf numFmtId="0" fontId="1" fillId="0" borderId="5" xfId="0" applyFont="1" applyBorder="1"/>
    <xf numFmtId="0" fontId="2" fillId="8" borderId="7" xfId="0" applyFont="1" applyFill="1" applyBorder="1"/>
    <xf numFmtId="44" fontId="1" fillId="8" borderId="7" xfId="0" applyNumberFormat="1" applyFont="1" applyFill="1" applyBorder="1"/>
    <xf numFmtId="44" fontId="1" fillId="0" borderId="23" xfId="0" applyNumberFormat="1" applyFont="1" applyBorder="1"/>
    <xf numFmtId="0" fontId="2" fillId="9" borderId="20" xfId="0" applyFont="1" applyFill="1" applyBorder="1" applyAlignment="1">
      <alignment horizontal="left"/>
    </xf>
    <xf numFmtId="0" fontId="1" fillId="9" borderId="24" xfId="0" applyFont="1" applyFill="1" applyBorder="1"/>
    <xf numFmtId="44" fontId="1" fillId="9" borderId="25" xfId="0" applyNumberFormat="1" applyFont="1" applyFill="1" applyBorder="1" applyAlignment="1">
      <alignment horizontal="right"/>
    </xf>
    <xf numFmtId="44" fontId="1" fillId="9" borderId="20" xfId="0" applyNumberFormat="1" applyFont="1" applyFill="1" applyBorder="1"/>
    <xf numFmtId="39" fontId="1" fillId="0" borderId="0" xfId="0" applyNumberFormat="1" applyFont="1"/>
    <xf numFmtId="0" fontId="5" fillId="0" borderId="0" xfId="0" applyFont="1"/>
    <xf numFmtId="2" fontId="8" fillId="2" borderId="26" xfId="0" applyNumberFormat="1" applyFont="1" applyFill="1" applyBorder="1" applyAlignment="1">
      <alignment horizontal="left"/>
    </xf>
    <xf numFmtId="0" fontId="9" fillId="0" borderId="27" xfId="0" applyFont="1" applyBorder="1"/>
    <xf numFmtId="0" fontId="1" fillId="2" borderId="1" xfId="0" applyFont="1" applyFill="1" applyBorder="1" applyAlignment="1">
      <alignment horizontal="center"/>
    </xf>
    <xf numFmtId="0" fontId="5" fillId="0" borderId="0" xfId="0" quotePrefix="1" applyFont="1" applyAlignment="1">
      <alignment horizontal="left"/>
    </xf>
    <xf numFmtId="0" fontId="5" fillId="0" borderId="0" xfId="0" applyFont="1" applyAlignment="1">
      <alignment horizontal="left"/>
    </xf>
    <xf numFmtId="2" fontId="1" fillId="2" borderId="26" xfId="0" applyNumberFormat="1" applyFont="1" applyFill="1" applyBorder="1" applyAlignment="1">
      <alignment horizontal="left"/>
    </xf>
    <xf numFmtId="0" fontId="4" fillId="0" borderId="28" xfId="0" applyFont="1" applyBorder="1" applyAlignment="1">
      <alignment horizontal="center"/>
    </xf>
    <xf numFmtId="0" fontId="9" fillId="0" borderId="29" xfId="0" applyFont="1" applyBorder="1"/>
    <xf numFmtId="0" fontId="9" fillId="0" borderId="30" xfId="0" applyFont="1" applyBorder="1"/>
    <xf numFmtId="0" fontId="2" fillId="0" borderId="31" xfId="0" applyFont="1" applyBorder="1" applyAlignment="1">
      <alignment horizontal="center"/>
    </xf>
    <xf numFmtId="0" fontId="1" fillId="0" borderId="0" xfId="0" applyFont="1" applyAlignment="1">
      <alignment horizontal="center"/>
    </xf>
    <xf numFmtId="0" fontId="1" fillId="0" borderId="32" xfId="0" applyFont="1" applyBorder="1" applyAlignment="1">
      <alignment horizontal="center"/>
    </xf>
    <xf numFmtId="0" fontId="1" fillId="0" borderId="31" xfId="0" applyFont="1" applyBorder="1"/>
    <xf numFmtId="0" fontId="1" fillId="0" borderId="32" xfId="0" applyFont="1" applyBorder="1"/>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1" fillId="0" borderId="34" xfId="0" applyFont="1" applyBorder="1"/>
    <xf numFmtId="0" fontId="4" fillId="0" borderId="35" xfId="0" applyFont="1" applyBorder="1" applyAlignment="1">
      <alignment horizontal="center"/>
    </xf>
    <xf numFmtId="0" fontId="10" fillId="0" borderId="0" xfId="0" applyFont="1"/>
    <xf numFmtId="0" fontId="4" fillId="0" borderId="0" xfId="0" applyFont="1"/>
    <xf numFmtId="49" fontId="2" fillId="0" borderId="36" xfId="0" applyNumberFormat="1" applyFont="1" applyBorder="1" applyAlignment="1">
      <alignment horizontal="center"/>
    </xf>
    <xf numFmtId="2" fontId="1" fillId="0" borderId="36" xfId="0" applyNumberFormat="1" applyFont="1" applyBorder="1" applyAlignment="1">
      <alignment horizontal="left"/>
    </xf>
    <xf numFmtId="1" fontId="2" fillId="0" borderId="36" xfId="0" applyNumberFormat="1" applyFont="1" applyBorder="1" applyAlignment="1">
      <alignment horizontal="center"/>
    </xf>
    <xf numFmtId="0" fontId="1" fillId="0" borderId="0" xfId="0" applyFont="1" applyAlignment="1">
      <alignment horizontal="left"/>
    </xf>
    <xf numFmtId="44" fontId="2" fillId="0" borderId="0" xfId="0" applyNumberFormat="1" applyFont="1" applyAlignment="1">
      <alignment horizontal="center"/>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44" fontId="2" fillId="0" borderId="40" xfId="0" applyNumberFormat="1" applyFont="1" applyBorder="1" applyAlignment="1">
      <alignment horizontal="center" vertical="top" wrapText="1"/>
    </xf>
    <xf numFmtId="44" fontId="2" fillId="10" borderId="41" xfId="0" applyNumberFormat="1" applyFont="1" applyFill="1" applyBorder="1" applyAlignment="1">
      <alignment horizontal="center" vertical="top" wrapText="1"/>
    </xf>
    <xf numFmtId="0" fontId="2" fillId="0" borderId="42" xfId="0" applyFont="1" applyBorder="1" applyAlignment="1">
      <alignment horizontal="center"/>
    </xf>
    <xf numFmtId="0" fontId="2" fillId="0" borderId="0" xfId="0" applyFont="1" applyAlignment="1">
      <alignment wrapText="1"/>
    </xf>
    <xf numFmtId="0" fontId="1" fillId="0" borderId="43" xfId="0" applyFont="1" applyBorder="1" applyAlignment="1">
      <alignment horizontal="center"/>
    </xf>
    <xf numFmtId="44" fontId="1" fillId="0" borderId="44" xfId="0" applyNumberFormat="1" applyFont="1" applyBorder="1"/>
    <xf numFmtId="44" fontId="1" fillId="0" borderId="45" xfId="0" applyNumberFormat="1" applyFont="1" applyBorder="1"/>
    <xf numFmtId="44" fontId="1" fillId="0" borderId="46" xfId="0" applyNumberFormat="1" applyFont="1" applyBorder="1"/>
    <xf numFmtId="0" fontId="1" fillId="0" borderId="5" xfId="0" applyFont="1" applyBorder="1" applyAlignment="1">
      <alignment horizontal="center"/>
    </xf>
    <xf numFmtId="44" fontId="1" fillId="0" borderId="47" xfId="0" applyNumberFormat="1" applyFont="1" applyBorder="1"/>
    <xf numFmtId="44" fontId="1" fillId="0" borderId="48" xfId="0" applyNumberFormat="1" applyFont="1" applyBorder="1"/>
    <xf numFmtId="44" fontId="1" fillId="0" borderId="49" xfId="0" applyNumberFormat="1" applyFont="1" applyBorder="1"/>
    <xf numFmtId="44" fontId="1" fillId="2" borderId="52" xfId="0" applyNumberFormat="1" applyFont="1" applyFill="1" applyBorder="1"/>
    <xf numFmtId="44" fontId="1" fillId="6" borderId="53" xfId="0" applyNumberFormat="1" applyFont="1" applyFill="1" applyBorder="1"/>
    <xf numFmtId="0" fontId="1" fillId="0" borderId="0" xfId="0" applyFont="1" applyAlignment="1">
      <alignment wrapText="1"/>
    </xf>
    <xf numFmtId="2" fontId="1" fillId="0" borderId="5" xfId="0" applyNumberFormat="1" applyFont="1" applyBorder="1" applyAlignment="1">
      <alignment horizontal="center"/>
    </xf>
    <xf numFmtId="164" fontId="1" fillId="0" borderId="5" xfId="0" applyNumberFormat="1" applyFont="1" applyBorder="1" applyAlignment="1">
      <alignment horizontal="center"/>
    </xf>
    <xf numFmtId="44" fontId="1" fillId="0" borderId="54" xfId="0" applyNumberFormat="1" applyFont="1" applyBorder="1"/>
    <xf numFmtId="44" fontId="1" fillId="0" borderId="55" xfId="0" applyNumberFormat="1" applyFont="1" applyBorder="1"/>
    <xf numFmtId="0" fontId="2" fillId="0" borderId="56" xfId="0" applyFont="1" applyBorder="1" applyAlignment="1">
      <alignment horizontal="left" wrapText="1"/>
    </xf>
    <xf numFmtId="0" fontId="2" fillId="0" borderId="57" xfId="0" applyFont="1" applyBorder="1" applyAlignment="1">
      <alignment horizontal="left" wrapText="1"/>
    </xf>
    <xf numFmtId="0" fontId="2" fillId="0" borderId="58" xfId="0" applyFont="1" applyBorder="1" applyAlignment="1">
      <alignment horizontal="left" wrapText="1"/>
    </xf>
    <xf numFmtId="0" fontId="1" fillId="0" borderId="60" xfId="0" applyFont="1" applyBorder="1" applyAlignment="1">
      <alignment horizontal="center"/>
    </xf>
    <xf numFmtId="0" fontId="1" fillId="0" borderId="61" xfId="0" applyFont="1" applyBorder="1" applyAlignment="1">
      <alignment horizontal="center"/>
    </xf>
    <xf numFmtId="0" fontId="1" fillId="0" borderId="3" xfId="0" applyFont="1" applyBorder="1" applyAlignment="1">
      <alignment horizontal="center"/>
    </xf>
    <xf numFmtId="0" fontId="2" fillId="4" borderId="20" xfId="0" applyFont="1" applyFill="1" applyBorder="1" applyAlignment="1">
      <alignment horizontal="right"/>
    </xf>
    <xf numFmtId="44" fontId="2" fillId="4" borderId="62" xfId="0" applyNumberFormat="1" applyFont="1" applyFill="1" applyBorder="1"/>
    <xf numFmtId="44" fontId="2" fillId="4" borderId="63" xfId="0" applyNumberFormat="1" applyFont="1" applyFill="1" applyBorder="1"/>
    <xf numFmtId="0" fontId="2" fillId="0" borderId="64" xfId="0" applyFont="1" applyBorder="1" applyAlignment="1">
      <alignment horizontal="center"/>
    </xf>
    <xf numFmtId="0" fontId="1" fillId="0" borderId="4" xfId="0" applyFont="1" applyBorder="1" applyAlignment="1">
      <alignment horizontal="center"/>
    </xf>
    <xf numFmtId="0" fontId="1" fillId="0" borderId="56" xfId="0" applyFont="1" applyBorder="1"/>
    <xf numFmtId="44" fontId="1" fillId="0" borderId="65" xfId="0" applyNumberFormat="1" applyFont="1" applyBorder="1"/>
    <xf numFmtId="165" fontId="1" fillId="0" borderId="5" xfId="0" applyNumberFormat="1" applyFont="1" applyBorder="1"/>
    <xf numFmtId="44" fontId="1" fillId="0" borderId="66" xfId="0" applyNumberFormat="1" applyFont="1" applyBorder="1"/>
    <xf numFmtId="0" fontId="1" fillId="11" borderId="50" xfId="0" applyFont="1" applyFill="1" applyBorder="1"/>
    <xf numFmtId="39" fontId="1" fillId="2" borderId="51" xfId="0" applyNumberFormat="1" applyFont="1" applyFill="1" applyBorder="1" applyAlignment="1">
      <alignment horizontal="center"/>
    </xf>
    <xf numFmtId="0" fontId="1" fillId="2" borderId="51" xfId="0" applyFont="1" applyFill="1" applyBorder="1" applyAlignment="1">
      <alignment horizontal="center"/>
    </xf>
    <xf numFmtId="44" fontId="1" fillId="2" borderId="51" xfId="0" applyNumberFormat="1" applyFont="1" applyFill="1" applyBorder="1"/>
    <xf numFmtId="0" fontId="1" fillId="0" borderId="3" xfId="0" applyFont="1" applyBorder="1"/>
    <xf numFmtId="0" fontId="1" fillId="0" borderId="6" xfId="0" applyFont="1" applyBorder="1" applyAlignment="1">
      <alignment horizontal="center"/>
    </xf>
    <xf numFmtId="0" fontId="2" fillId="0" borderId="56" xfId="0" applyFont="1" applyBorder="1" applyAlignment="1">
      <alignment horizontal="left"/>
    </xf>
    <xf numFmtId="0" fontId="2" fillId="0" borderId="57" xfId="0" applyFont="1" applyBorder="1" applyAlignment="1">
      <alignment horizontal="left"/>
    </xf>
    <xf numFmtId="0" fontId="2" fillId="0" borderId="58" xfId="0" applyFont="1" applyBorder="1" applyAlignment="1">
      <alignment horizontal="left"/>
    </xf>
    <xf numFmtId="0" fontId="1" fillId="0" borderId="0" xfId="0" applyFont="1" applyAlignment="1">
      <alignment horizontal="left" vertical="top" wrapText="1"/>
    </xf>
    <xf numFmtId="0" fontId="1" fillId="0" borderId="59" xfId="0" applyFont="1" applyBorder="1" applyAlignment="1">
      <alignment horizontal="left" vertical="top" wrapText="1"/>
    </xf>
    <xf numFmtId="0" fontId="2" fillId="4" borderId="67" xfId="0" applyFont="1" applyFill="1" applyBorder="1" applyAlignment="1">
      <alignment horizontal="right"/>
    </xf>
    <xf numFmtId="0" fontId="11" fillId="0" borderId="0" xfId="0" applyFont="1"/>
    <xf numFmtId="44" fontId="1" fillId="2" borderId="50" xfId="0" applyNumberFormat="1" applyFont="1" applyFill="1" applyBorder="1"/>
    <xf numFmtId="44" fontId="1" fillId="6" borderId="68" xfId="0" applyNumberFormat="1" applyFont="1" applyFill="1" applyBorder="1"/>
    <xf numFmtId="0" fontId="2" fillId="12" borderId="69" xfId="0" applyFont="1" applyFill="1" applyBorder="1" applyAlignment="1">
      <alignment horizontal="left"/>
    </xf>
    <xf numFmtId="0" fontId="2" fillId="12" borderId="70" xfId="0" applyFont="1" applyFill="1" applyBorder="1" applyAlignment="1">
      <alignment horizontal="left"/>
    </xf>
    <xf numFmtId="0" fontId="2" fillId="12" borderId="71" xfId="0" applyFont="1" applyFill="1" applyBorder="1" applyAlignment="1">
      <alignment horizontal="left"/>
    </xf>
    <xf numFmtId="0" fontId="11" fillId="0" borderId="57" xfId="0" applyFont="1" applyBorder="1"/>
    <xf numFmtId="0" fontId="1" fillId="0" borderId="56" xfId="0" applyFont="1" applyBorder="1" applyAlignment="1">
      <alignment horizontal="center"/>
    </xf>
    <xf numFmtId="44" fontId="1" fillId="0" borderId="57" xfId="0" applyNumberFormat="1" applyFont="1" applyBorder="1"/>
    <xf numFmtId="0" fontId="1" fillId="0" borderId="47" xfId="0" applyFont="1" applyBorder="1" applyAlignment="1">
      <alignment horizontal="center"/>
    </xf>
    <xf numFmtId="0" fontId="1" fillId="0" borderId="72" xfId="0" applyFont="1" applyBorder="1" applyAlignment="1">
      <alignment horizontal="center"/>
    </xf>
    <xf numFmtId="0" fontId="11" fillId="0" borderId="47" xfId="0" applyFont="1" applyBorder="1" applyAlignment="1">
      <alignment wrapText="1"/>
    </xf>
    <xf numFmtId="0" fontId="1" fillId="0" borderId="59" xfId="0" applyFont="1" applyBorder="1" applyAlignment="1">
      <alignment horizontal="center"/>
    </xf>
    <xf numFmtId="44" fontId="2" fillId="0" borderId="55" xfId="0" applyNumberFormat="1" applyFont="1" applyBorder="1"/>
    <xf numFmtId="44" fontId="2" fillId="0" borderId="49" xfId="0" applyNumberFormat="1" applyFont="1" applyBorder="1"/>
    <xf numFmtId="0" fontId="1" fillId="0" borderId="61" xfId="0" applyFont="1" applyBorder="1" applyAlignment="1">
      <alignment horizontal="left" wrapText="1"/>
    </xf>
    <xf numFmtId="0" fontId="1" fillId="0" borderId="3" xfId="0" applyFont="1" applyBorder="1" applyAlignment="1">
      <alignment horizontal="left" wrapText="1"/>
    </xf>
    <xf numFmtId="0" fontId="1" fillId="0" borderId="72" xfId="0" applyFont="1" applyBorder="1" applyAlignment="1">
      <alignment horizontal="left" wrapText="1"/>
    </xf>
    <xf numFmtId="0" fontId="2" fillId="4" borderId="20" xfId="0" applyFont="1" applyFill="1" applyBorder="1" applyAlignment="1">
      <alignment horizontal="right" wrapText="1"/>
    </xf>
    <xf numFmtId="0" fontId="11" fillId="0" borderId="4" xfId="0" applyFont="1" applyBorder="1"/>
    <xf numFmtId="44" fontId="1" fillId="0" borderId="4" xfId="0" applyNumberFormat="1" applyFont="1" applyBorder="1"/>
    <xf numFmtId="0" fontId="2" fillId="0" borderId="56" xfId="0" applyFont="1" applyBorder="1"/>
    <xf numFmtId="0" fontId="1" fillId="0" borderId="57" xfId="0" applyFont="1" applyBorder="1"/>
    <xf numFmtId="0" fontId="1" fillId="0" borderId="58" xfId="0" applyFont="1" applyBorder="1"/>
    <xf numFmtId="0" fontId="1" fillId="0" borderId="61" xfId="0" applyFont="1" applyBorder="1"/>
    <xf numFmtId="0" fontId="2" fillId="8" borderId="20" xfId="0" applyFont="1" applyFill="1" applyBorder="1" applyAlignment="1">
      <alignment horizontal="right"/>
    </xf>
    <xf numFmtId="0" fontId="1" fillId="9" borderId="73" xfId="0" applyFont="1" applyFill="1" applyBorder="1" applyAlignment="1">
      <alignment horizontal="left"/>
    </xf>
    <xf numFmtId="0" fontId="1" fillId="9" borderId="2" xfId="0" applyFont="1" applyFill="1" applyBorder="1" applyAlignment="1">
      <alignment horizontal="left"/>
    </xf>
    <xf numFmtId="0" fontId="1" fillId="9" borderId="70" xfId="0" applyFont="1" applyFill="1" applyBorder="1" applyAlignment="1">
      <alignment horizontal="left"/>
    </xf>
    <xf numFmtId="0" fontId="1" fillId="9" borderId="24" xfId="0" applyFont="1" applyFill="1" applyBorder="1" applyAlignment="1">
      <alignment horizontal="left"/>
    </xf>
    <xf numFmtId="44" fontId="2" fillId="9" borderId="62" xfId="0" applyNumberFormat="1" applyFont="1" applyFill="1" applyBorder="1"/>
    <xf numFmtId="0" fontId="1" fillId="7" borderId="73" xfId="0" applyFont="1" applyFill="1" applyBorder="1"/>
    <xf numFmtId="0" fontId="1" fillId="7" borderId="2" xfId="0" applyFont="1" applyFill="1" applyBorder="1"/>
    <xf numFmtId="10" fontId="1" fillId="2" borderId="20" xfId="0" applyNumberFormat="1" applyFont="1" applyFill="1" applyBorder="1"/>
    <xf numFmtId="0" fontId="1" fillId="13" borderId="2" xfId="0" applyFont="1" applyFill="1" applyBorder="1"/>
    <xf numFmtId="0" fontId="1" fillId="7" borderId="24" xfId="0" applyFont="1" applyFill="1" applyBorder="1"/>
    <xf numFmtId="44" fontId="2" fillId="7" borderId="62" xfId="0" applyNumberFormat="1" applyFont="1" applyFill="1" applyBorder="1" applyAlignment="1">
      <alignment horizontal="center"/>
    </xf>
    <xf numFmtId="2" fontId="2" fillId="7" borderId="62" xfId="0" applyNumberFormat="1" applyFont="1" applyFill="1" applyBorder="1"/>
    <xf numFmtId="0" fontId="1" fillId="11" borderId="52" xfId="0" applyFont="1" applyFill="1" applyBorder="1"/>
    <xf numFmtId="0" fontId="2" fillId="11" borderId="69" xfId="0" applyFont="1" applyFill="1" applyBorder="1"/>
    <xf numFmtId="0" fontId="1" fillId="0" borderId="57" xfId="0" applyFont="1" applyBorder="1" applyAlignment="1">
      <alignment horizontal="center"/>
    </xf>
    <xf numFmtId="44" fontId="2" fillId="0" borderId="58" xfId="0" applyNumberFormat="1" applyFont="1" applyBorder="1" applyAlignment="1">
      <alignment horizontal="right"/>
    </xf>
    <xf numFmtId="0" fontId="1" fillId="11" borderId="80" xfId="0" applyFont="1" applyFill="1" applyBorder="1"/>
    <xf numFmtId="44" fontId="2" fillId="8" borderId="20" xfId="0" applyNumberFormat="1" applyFont="1" applyFill="1" applyBorder="1" applyAlignment="1">
      <alignment horizontal="right"/>
    </xf>
    <xf numFmtId="44" fontId="1" fillId="8" borderId="20" xfId="0" applyNumberFormat="1" applyFont="1" applyFill="1" applyBorder="1"/>
    <xf numFmtId="44" fontId="2" fillId="8" borderId="62" xfId="0" applyNumberFormat="1" applyFont="1" applyFill="1" applyBorder="1"/>
    <xf numFmtId="0" fontId="1" fillId="0" borderId="64" xfId="0" applyFont="1" applyBorder="1" applyAlignment="1">
      <alignment horizontal="center"/>
    </xf>
    <xf numFmtId="0" fontId="1" fillId="0" borderId="0" xfId="0" applyFont="1" applyAlignment="1">
      <alignment vertical="top" wrapText="1"/>
    </xf>
    <xf numFmtId="0" fontId="1" fillId="0" borderId="59" xfId="0" applyFont="1" applyBorder="1" applyAlignment="1">
      <alignment vertical="top" wrapText="1"/>
    </xf>
    <xf numFmtId="0" fontId="1" fillId="9" borderId="81" xfId="0" applyFont="1" applyFill="1" applyBorder="1"/>
    <xf numFmtId="0" fontId="1" fillId="9" borderId="82" xfId="0" applyFont="1" applyFill="1" applyBorder="1"/>
    <xf numFmtId="0" fontId="2" fillId="9" borderId="82" xfId="0" applyFont="1" applyFill="1" applyBorder="1" applyAlignment="1">
      <alignment horizontal="right"/>
    </xf>
    <xf numFmtId="44" fontId="2" fillId="9" borderId="83" xfId="0" applyNumberFormat="1" applyFont="1" applyFill="1" applyBorder="1"/>
    <xf numFmtId="2" fontId="2" fillId="0" borderId="36" xfId="0" applyNumberFormat="1" applyFont="1" applyBorder="1" applyAlignment="1">
      <alignment horizontal="left"/>
    </xf>
    <xf numFmtId="0" fontId="1" fillId="2" borderId="50" xfId="0" applyFont="1" applyFill="1" applyBorder="1" applyAlignment="1">
      <alignment horizontal="center"/>
    </xf>
    <xf numFmtId="44" fontId="1" fillId="2" borderId="52" xfId="0" applyNumberFormat="1" applyFont="1" applyFill="1" applyBorder="1" applyAlignment="1"/>
    <xf numFmtId="0" fontId="1" fillId="11" borderId="50" xfId="0" applyFont="1" applyFill="1" applyBorder="1" applyAlignment="1">
      <alignment wrapText="1"/>
    </xf>
    <xf numFmtId="44" fontId="1" fillId="2" borderId="51" xfId="0" applyNumberFormat="1" applyFont="1" applyFill="1" applyBorder="1" applyAlignment="1">
      <alignment horizontal="center"/>
    </xf>
    <xf numFmtId="0" fontId="1" fillId="0" borderId="84" xfId="0" applyFont="1" applyBorder="1" applyAlignment="1">
      <alignment horizontal="center"/>
    </xf>
    <xf numFmtId="0" fontId="1" fillId="11" borderId="50" xfId="0" applyFont="1" applyFill="1" applyBorder="1" applyAlignment="1"/>
    <xf numFmtId="10" fontId="1" fillId="2" borderId="51" xfId="0" applyNumberFormat="1" applyFont="1" applyFill="1" applyBorder="1" applyAlignment="1">
      <alignment horizontal="center"/>
    </xf>
    <xf numFmtId="44" fontId="1" fillId="2" borderId="51" xfId="0" applyNumberFormat="1" applyFont="1" applyFill="1" applyBorder="1" applyAlignment="1"/>
    <xf numFmtId="44" fontId="1" fillId="6" borderId="53" xfId="0" applyNumberFormat="1" applyFont="1" applyFill="1" applyBorder="1" applyAlignment="1"/>
    <xf numFmtId="44" fontId="1" fillId="0" borderId="49" xfId="0" applyNumberFormat="1" applyFont="1" applyBorder="1" applyAlignment="1"/>
    <xf numFmtId="0" fontId="1" fillId="0" borderId="0" xfId="0" applyFont="1" applyAlignment="1"/>
    <xf numFmtId="2" fontId="1" fillId="2" borderId="51" xfId="0" applyNumberFormat="1" applyFont="1" applyFill="1" applyBorder="1" applyAlignment="1">
      <alignment horizontal="center"/>
    </xf>
    <xf numFmtId="0" fontId="12" fillId="0" borderId="8" xfId="0" applyFont="1" applyBorder="1" applyAlignment="1"/>
    <xf numFmtId="44" fontId="7" fillId="0" borderId="9" xfId="0" applyNumberFormat="1" applyFont="1" applyBorder="1" applyAlignment="1"/>
    <xf numFmtId="44" fontId="7" fillId="0" borderId="90" xfId="0" applyNumberFormat="1" applyFont="1" applyBorder="1" applyAlignment="1"/>
    <xf numFmtId="0" fontId="14" fillId="0" borderId="0" xfId="0" applyFont="1" applyAlignment="1">
      <alignment vertical="top" wrapText="1"/>
    </xf>
    <xf numFmtId="0" fontId="14" fillId="0" borderId="47" xfId="0" applyFont="1" applyBorder="1" applyAlignment="1">
      <alignment vertical="top" wrapText="1"/>
    </xf>
    <xf numFmtId="0" fontId="14" fillId="0" borderId="92" xfId="0" applyFont="1" applyBorder="1" applyAlignment="1">
      <alignment vertical="top" wrapText="1"/>
    </xf>
    <xf numFmtId="0" fontId="14" fillId="0" borderId="94" xfId="0" applyFont="1" applyBorder="1" applyAlignment="1">
      <alignment vertical="top" wrapText="1"/>
    </xf>
    <xf numFmtId="0" fontId="14" fillId="0" borderId="66" xfId="0" applyFont="1" applyBorder="1" applyAlignment="1">
      <alignment vertical="top" wrapText="1"/>
    </xf>
    <xf numFmtId="0" fontId="7" fillId="0" borderId="8" xfId="0" applyFont="1" applyBorder="1" applyAlignment="1"/>
    <xf numFmtId="44" fontId="13" fillId="4" borderId="8" xfId="0" applyNumberFormat="1" applyFont="1" applyFill="1" applyBorder="1" applyAlignment="1">
      <alignment horizontal="right"/>
    </xf>
    <xf numFmtId="44" fontId="7" fillId="4" borderId="8" xfId="0" applyNumberFormat="1" applyFont="1" applyFill="1" applyBorder="1" applyAlignment="1"/>
    <xf numFmtId="0" fontId="11" fillId="11" borderId="50" xfId="0" applyFont="1" applyFill="1" applyBorder="1"/>
    <xf numFmtId="0" fontId="6" fillId="2" borderId="5" xfId="0" applyFont="1" applyFill="1" applyBorder="1" applyAlignment="1">
      <alignment horizontal="center"/>
    </xf>
    <xf numFmtId="44" fontId="6" fillId="2" borderId="0" xfId="0" applyNumberFormat="1" applyFont="1" applyFill="1"/>
    <xf numFmtId="44" fontId="6" fillId="6" borderId="48" xfId="0" applyNumberFormat="1" applyFont="1" applyFill="1" applyBorder="1"/>
    <xf numFmtId="0" fontId="1" fillId="0" borderId="42" xfId="0" applyFont="1" applyBorder="1" applyAlignment="1">
      <alignment horizontal="center" vertical="center"/>
    </xf>
    <xf numFmtId="0" fontId="1" fillId="0" borderId="95" xfId="0" applyFont="1" applyBorder="1" applyAlignment="1">
      <alignment horizontal="center"/>
    </xf>
    <xf numFmtId="0" fontId="1" fillId="0" borderId="85" xfId="0" applyFont="1" applyBorder="1" applyAlignment="1">
      <alignment horizontal="center"/>
    </xf>
    <xf numFmtId="0" fontId="1" fillId="0" borderId="36" xfId="0" applyFont="1" applyBorder="1" applyAlignment="1">
      <alignment horizontal="center"/>
    </xf>
    <xf numFmtId="0" fontId="2" fillId="4" borderId="8" xfId="0" applyFont="1" applyFill="1" applyBorder="1" applyAlignment="1">
      <alignment horizontal="right"/>
    </xf>
    <xf numFmtId="44" fontId="2" fillId="4" borderId="8" xfId="0" applyNumberFormat="1" applyFont="1" applyFill="1" applyBorder="1"/>
    <xf numFmtId="0" fontId="1" fillId="0" borderId="42" xfId="0" applyFont="1" applyBorder="1" applyAlignment="1">
      <alignment horizontal="center"/>
    </xf>
    <xf numFmtId="0" fontId="15" fillId="11" borderId="50" xfId="0" applyFont="1" applyFill="1" applyBorder="1" applyAlignment="1">
      <alignment wrapText="1"/>
    </xf>
    <xf numFmtId="2" fontId="2" fillId="11" borderId="62" xfId="0" applyNumberFormat="1" applyFont="1" applyFill="1" applyBorder="1"/>
    <xf numFmtId="0" fontId="6" fillId="0" borderId="42" xfId="0" applyFont="1" applyBorder="1" applyAlignment="1">
      <alignment horizontal="center"/>
    </xf>
    <xf numFmtId="44" fontId="1" fillId="0" borderId="72" xfId="0" applyNumberFormat="1" applyFont="1" applyBorder="1"/>
    <xf numFmtId="44" fontId="2" fillId="8" borderId="102" xfId="0" applyNumberFormat="1" applyFont="1" applyFill="1" applyBorder="1" applyAlignment="1">
      <alignment horizontal="right"/>
    </xf>
    <xf numFmtId="44" fontId="1" fillId="8" borderId="103" xfId="0" applyNumberFormat="1" applyFont="1" applyFill="1" applyBorder="1"/>
    <xf numFmtId="0" fontId="1" fillId="0" borderId="47" xfId="0" applyFont="1" applyBorder="1" applyAlignment="1">
      <alignment horizontal="left" vertical="top" wrapText="1"/>
    </xf>
    <xf numFmtId="0" fontId="0" fillId="0" borderId="0" xfId="0" applyFont="1" applyAlignment="1"/>
    <xf numFmtId="0" fontId="9" fillId="0" borderId="59" xfId="0" applyFont="1" applyBorder="1"/>
    <xf numFmtId="0" fontId="9" fillId="0" borderId="47" xfId="0" applyFont="1" applyBorder="1"/>
    <xf numFmtId="0" fontId="1" fillId="0" borderId="47" xfId="0" applyFont="1" applyBorder="1" applyAlignment="1">
      <alignment vertical="top" wrapText="1"/>
    </xf>
    <xf numFmtId="0" fontId="9" fillId="0" borderId="85" xfId="0" applyFont="1" applyBorder="1"/>
    <xf numFmtId="0" fontId="9" fillId="0" borderId="36" xfId="0" applyFont="1" applyBorder="1"/>
    <xf numFmtId="0" fontId="9" fillId="0" borderId="86" xfId="0" applyFont="1" applyBorder="1"/>
    <xf numFmtId="0" fontId="13" fillId="0" borderId="87" xfId="0" applyFont="1" applyBorder="1" applyAlignment="1"/>
    <xf numFmtId="0" fontId="9" fillId="0" borderId="88" xfId="0" applyFont="1" applyBorder="1"/>
    <xf numFmtId="0" fontId="9" fillId="0" borderId="89" xfId="0" applyFont="1" applyBorder="1"/>
    <xf numFmtId="0" fontId="12" fillId="0" borderId="91" xfId="0" applyFont="1" applyBorder="1" applyAlignment="1"/>
    <xf numFmtId="0" fontId="9" fillId="0" borderId="93" xfId="0" applyFont="1" applyBorder="1"/>
    <xf numFmtId="0" fontId="9" fillId="0" borderId="17" xfId="0" applyFont="1" applyBorder="1"/>
    <xf numFmtId="0" fontId="1" fillId="0" borderId="47" xfId="0" applyFont="1" applyBorder="1" applyAlignment="1">
      <alignment horizontal="left" wrapText="1"/>
    </xf>
    <xf numFmtId="0" fontId="0" fillId="12" borderId="96" xfId="0" applyFont="1" applyFill="1" applyBorder="1" applyAlignment="1">
      <alignment horizontal="left" vertical="top" wrapText="1"/>
    </xf>
    <xf numFmtId="0" fontId="9" fillId="0" borderId="97" xfId="0" applyFont="1" applyBorder="1"/>
    <xf numFmtId="0" fontId="9" fillId="0" borderId="98" xfId="0" applyFont="1" applyBorder="1"/>
    <xf numFmtId="0" fontId="0" fillId="0" borderId="47" xfId="0" applyFont="1" applyBorder="1" applyAlignment="1">
      <alignment horizontal="center" vertical="top"/>
    </xf>
    <xf numFmtId="0" fontId="0" fillId="0" borderId="47" xfId="0" applyFont="1" applyBorder="1" applyAlignment="1">
      <alignment vertical="top" wrapText="1"/>
    </xf>
    <xf numFmtId="0" fontId="2" fillId="11" borderId="99" xfId="0" applyFont="1" applyFill="1" applyBorder="1"/>
    <xf numFmtId="0" fontId="9" fillId="0" borderId="100" xfId="0" applyFont="1" applyBorder="1"/>
    <xf numFmtId="0" fontId="9" fillId="0" borderId="101" xfId="0" applyFont="1" applyBorder="1"/>
    <xf numFmtId="0" fontId="9" fillId="0" borderId="59" xfId="0" applyFont="1" applyBorder="1" applyAlignment="1"/>
    <xf numFmtId="0" fontId="9" fillId="0" borderId="47" xfId="0" applyFont="1" applyBorder="1" applyAlignment="1"/>
    <xf numFmtId="0" fontId="2" fillId="11" borderId="74" xfId="0" applyFont="1" applyFill="1" applyBorder="1" applyAlignment="1"/>
    <xf numFmtId="0" fontId="9" fillId="0" borderId="75" xfId="0" applyFont="1" applyBorder="1" applyAlignment="1"/>
    <xf numFmtId="0" fontId="9" fillId="0" borderId="76" xfId="0" applyFont="1" applyBorder="1" applyAlignment="1"/>
    <xf numFmtId="0" fontId="9" fillId="0" borderId="77" xfId="0" applyFont="1" applyBorder="1" applyAlignment="1"/>
    <xf numFmtId="0" fontId="9" fillId="0" borderId="78" xfId="0" applyFont="1" applyBorder="1" applyAlignment="1"/>
    <xf numFmtId="0" fontId="9" fillId="0" borderId="79"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G1000"/>
  <sheetViews>
    <sheetView showGridLines="0" workbookViewId="0">
      <selection sqref="A1:XFD1048576"/>
    </sheetView>
  </sheetViews>
  <sheetFormatPr defaultColWidth="14.42578125" defaultRowHeight="15" customHeight="1"/>
  <cols>
    <col min="1" max="1" width="15.85546875" customWidth="1"/>
    <col min="2" max="2" width="21.7109375" customWidth="1"/>
    <col min="3" max="3" width="42.7109375" customWidth="1"/>
    <col min="4" max="4" width="22.85546875" customWidth="1"/>
    <col min="5" max="6" width="21.7109375" customWidth="1"/>
    <col min="7" max="26" width="9.140625" customWidth="1"/>
  </cols>
  <sheetData>
    <row r="1" spans="2:7" ht="12.75" customHeight="1"/>
    <row r="2" spans="2:7" ht="12.75" customHeight="1"/>
    <row r="3" spans="2:7" ht="12.75" customHeight="1">
      <c r="B3" s="1"/>
      <c r="C3" s="1"/>
      <c r="D3" s="1"/>
      <c r="E3" s="1"/>
      <c r="F3" s="1"/>
    </row>
    <row r="4" spans="2:7" ht="12.75" customHeight="1">
      <c r="B4" s="2" t="s">
        <v>0</v>
      </c>
      <c r="C4" s="3" t="s">
        <v>1</v>
      </c>
      <c r="D4" s="4"/>
      <c r="E4" s="4" t="s">
        <v>2</v>
      </c>
      <c r="F4" s="5" t="s">
        <v>3</v>
      </c>
      <c r="G4" s="6"/>
    </row>
    <row r="5" spans="2:7" ht="12.75" customHeight="1">
      <c r="B5" s="4"/>
      <c r="C5" s="7"/>
      <c r="D5" s="7"/>
      <c r="E5" s="8"/>
      <c r="F5" s="9"/>
    </row>
    <row r="6" spans="2:7" ht="12.75" customHeight="1">
      <c r="B6" s="10" t="s">
        <v>4</v>
      </c>
      <c r="C6" s="11">
        <v>77949238</v>
      </c>
      <c r="D6" s="10"/>
      <c r="E6" s="10" t="s">
        <v>5</v>
      </c>
      <c r="F6" s="12" t="s">
        <v>1</v>
      </c>
    </row>
    <row r="7" spans="2:7" ht="18" customHeight="1">
      <c r="B7" s="2" t="s">
        <v>6</v>
      </c>
      <c r="C7" s="13" t="s">
        <v>7</v>
      </c>
      <c r="D7" s="14"/>
      <c r="E7" s="2" t="s">
        <v>8</v>
      </c>
      <c r="F7" s="15">
        <v>2021</v>
      </c>
    </row>
    <row r="8" spans="2:7" ht="12.75" customHeight="1">
      <c r="B8" s="4"/>
      <c r="C8" s="7"/>
      <c r="D8" s="14"/>
      <c r="E8" s="4"/>
      <c r="F8" s="7"/>
    </row>
    <row r="9" spans="2:7" ht="12.75" customHeight="1">
      <c r="B9" s="4"/>
      <c r="C9" s="7"/>
      <c r="D9" s="14"/>
      <c r="E9" s="4"/>
      <c r="F9" s="16" t="s">
        <v>9</v>
      </c>
    </row>
    <row r="10" spans="2:7" ht="12.75" customHeight="1">
      <c r="B10" s="10" t="s">
        <v>10</v>
      </c>
      <c r="C10" s="7"/>
      <c r="E10" s="2" t="s">
        <v>11</v>
      </c>
      <c r="F10" s="17">
        <v>2618</v>
      </c>
    </row>
    <row r="11" spans="2:7" ht="12.75" customHeight="1">
      <c r="B11" s="18"/>
      <c r="C11" s="3" t="s">
        <v>1</v>
      </c>
      <c r="D11" s="14"/>
      <c r="E11" s="2" t="s">
        <v>12</v>
      </c>
      <c r="F11" s="17">
        <v>11</v>
      </c>
    </row>
    <row r="12" spans="2:7" ht="12.75" customHeight="1">
      <c r="B12" s="2" t="s">
        <v>13</v>
      </c>
      <c r="C12" s="7"/>
      <c r="D12" s="14"/>
      <c r="E12" s="2" t="s">
        <v>14</v>
      </c>
      <c r="F12" s="17">
        <v>8605</v>
      </c>
    </row>
    <row r="13" spans="2:7" ht="12.75" customHeight="1">
      <c r="B13" s="2" t="s">
        <v>15</v>
      </c>
      <c r="C13" s="5" t="s">
        <v>16</v>
      </c>
      <c r="D13" s="14"/>
      <c r="E13" s="4" t="s">
        <v>17</v>
      </c>
      <c r="F13" s="17"/>
    </row>
    <row r="14" spans="2:7" ht="12.75" customHeight="1">
      <c r="B14" s="10" t="s">
        <v>18</v>
      </c>
      <c r="C14" s="13"/>
      <c r="D14" s="14"/>
      <c r="F14" s="17"/>
    </row>
    <row r="15" spans="2:7" ht="12.75" customHeight="1">
      <c r="B15" s="4"/>
      <c r="C15" s="10"/>
      <c r="D15" s="10"/>
      <c r="E15" s="4" t="s">
        <v>19</v>
      </c>
      <c r="F15" s="17"/>
    </row>
    <row r="16" spans="2:7" ht="12.75" customHeight="1">
      <c r="B16" s="1"/>
      <c r="C16" s="1"/>
      <c r="D16" s="1"/>
      <c r="E16" s="1"/>
      <c r="F16" s="19"/>
    </row>
    <row r="17" spans="2:6" ht="12.75" customHeight="1">
      <c r="B17" s="20"/>
      <c r="C17" s="20"/>
      <c r="D17" s="20"/>
      <c r="E17" s="20"/>
      <c r="F17" s="20"/>
    </row>
    <row r="18" spans="2:6" ht="12.75" customHeight="1">
      <c r="B18" s="21" t="s">
        <v>20</v>
      </c>
      <c r="C18" s="21" t="s">
        <v>21</v>
      </c>
      <c r="D18" s="21" t="s">
        <v>22</v>
      </c>
      <c r="E18" s="21" t="s">
        <v>23</v>
      </c>
      <c r="F18" s="21" t="s">
        <v>24</v>
      </c>
    </row>
    <row r="19" spans="2:6" ht="12.75" customHeight="1">
      <c r="B19" s="22"/>
      <c r="C19" s="22"/>
      <c r="D19" s="23"/>
      <c r="E19" s="23"/>
      <c r="F19" s="23"/>
    </row>
    <row r="20" spans="2:6" ht="18" customHeight="1">
      <c r="B20" s="24">
        <v>100</v>
      </c>
      <c r="C20" s="25" t="s">
        <v>25</v>
      </c>
      <c r="D20" s="26">
        <f>'Instruction '!G29</f>
        <v>0</v>
      </c>
      <c r="E20" s="27">
        <v>734351</v>
      </c>
      <c r="F20" s="28">
        <f t="shared" ref="F20:F23" si="0">SUM(D20+E20)</f>
        <v>734351</v>
      </c>
    </row>
    <row r="21" spans="2:6" ht="18" customHeight="1">
      <c r="B21" s="24">
        <v>200</v>
      </c>
      <c r="C21" s="25" t="s">
        <v>26</v>
      </c>
      <c r="D21" s="29">
        <f>'Instruction '!G47</f>
        <v>0</v>
      </c>
      <c r="E21" s="27">
        <v>287846</v>
      </c>
      <c r="F21" s="28">
        <f t="shared" si="0"/>
        <v>287846</v>
      </c>
    </row>
    <row r="22" spans="2:6" ht="18.75" customHeight="1">
      <c r="B22" s="24">
        <v>300</v>
      </c>
      <c r="C22" s="25" t="s">
        <v>27</v>
      </c>
      <c r="D22" s="27">
        <f>'Instruction '!G63</f>
        <v>0</v>
      </c>
      <c r="E22" s="27">
        <v>79400</v>
      </c>
      <c r="F22" s="28">
        <f t="shared" si="0"/>
        <v>79400</v>
      </c>
    </row>
    <row r="23" spans="2:6" ht="18.75" customHeight="1">
      <c r="B23" s="24">
        <v>400</v>
      </c>
      <c r="C23" s="25" t="s">
        <v>28</v>
      </c>
      <c r="D23" s="27">
        <f>'Instruction '!G76</f>
        <v>0</v>
      </c>
      <c r="E23" s="27">
        <v>4400</v>
      </c>
      <c r="F23" s="28">
        <f t="shared" si="0"/>
        <v>4400</v>
      </c>
    </row>
    <row r="24" spans="2:6" ht="18.75" customHeight="1">
      <c r="B24" s="30">
        <v>500</v>
      </c>
      <c r="C24" s="31" t="s">
        <v>29</v>
      </c>
      <c r="D24" s="32">
        <f>'Instruction '!G81</f>
        <v>0</v>
      </c>
      <c r="E24" s="33">
        <v>6720</v>
      </c>
      <c r="F24" s="34"/>
    </row>
    <row r="25" spans="2:6" ht="18.75" customHeight="1">
      <c r="B25" s="35"/>
      <c r="C25" s="36" t="s">
        <v>30</v>
      </c>
      <c r="D25" s="32">
        <f>'Instruction '!G105</f>
        <v>0</v>
      </c>
      <c r="E25" s="33">
        <v>55451</v>
      </c>
      <c r="F25" s="37"/>
    </row>
    <row r="26" spans="2:6" ht="18.75" customHeight="1">
      <c r="B26" s="35"/>
      <c r="C26" s="31" t="s">
        <v>31</v>
      </c>
      <c r="D26" s="32">
        <f>'Instruction '!G116</f>
        <v>0</v>
      </c>
      <c r="E26" s="33">
        <v>6350</v>
      </c>
      <c r="F26" s="38"/>
    </row>
    <row r="27" spans="2:6" ht="17.25" customHeight="1">
      <c r="B27" s="39"/>
      <c r="C27" s="40" t="s">
        <v>32</v>
      </c>
      <c r="D27" s="26">
        <f t="shared" ref="D27:E27" si="1">SUM(D24:D26)</f>
        <v>0</v>
      </c>
      <c r="E27" s="26">
        <f t="shared" si="1"/>
        <v>68521</v>
      </c>
      <c r="F27" s="27">
        <f>SUM(D27+E27)</f>
        <v>68521</v>
      </c>
    </row>
    <row r="28" spans="2:6" ht="18" customHeight="1">
      <c r="B28" s="30">
        <v>600</v>
      </c>
      <c r="C28" s="41" t="s">
        <v>33</v>
      </c>
      <c r="D28" s="32">
        <f>'Instruction '!G126</f>
        <v>0</v>
      </c>
      <c r="E28" s="32">
        <v>6000</v>
      </c>
      <c r="F28" s="37"/>
    </row>
    <row r="29" spans="2:6" ht="18" customHeight="1">
      <c r="B29" s="35"/>
      <c r="C29" s="41" t="s">
        <v>34</v>
      </c>
      <c r="D29" s="32">
        <f>'Instruction '!G130</f>
        <v>0</v>
      </c>
      <c r="E29" s="32"/>
      <c r="F29" s="37"/>
    </row>
    <row r="30" spans="2:6" ht="17.25" customHeight="1">
      <c r="B30" s="35"/>
      <c r="C30" s="41" t="s">
        <v>35</v>
      </c>
      <c r="D30" s="32">
        <f>'Instruction '!G135</f>
        <v>0</v>
      </c>
      <c r="E30" s="32">
        <v>11000</v>
      </c>
      <c r="F30" s="37"/>
    </row>
    <row r="31" spans="2:6" ht="17.25" customHeight="1">
      <c r="B31" s="35"/>
      <c r="C31" s="41" t="s">
        <v>36</v>
      </c>
      <c r="D31" s="32">
        <f>'Instruction '!G140</f>
        <v>0</v>
      </c>
      <c r="E31" s="32"/>
      <c r="F31" s="37"/>
    </row>
    <row r="32" spans="2:6" ht="18.75" customHeight="1">
      <c r="B32" s="35"/>
      <c r="C32" s="42" t="s">
        <v>37</v>
      </c>
      <c r="D32" s="32">
        <f>'Instruction '!G145</f>
        <v>0</v>
      </c>
      <c r="E32" s="32"/>
      <c r="F32" s="37"/>
    </row>
    <row r="33" spans="2:7" ht="18.75" customHeight="1">
      <c r="B33" s="35"/>
      <c r="C33" s="41" t="s">
        <v>38</v>
      </c>
      <c r="D33" s="32">
        <f>'Instruction '!G149</f>
        <v>0</v>
      </c>
      <c r="E33" s="32"/>
      <c r="F33" s="37"/>
    </row>
    <row r="34" spans="2:7" ht="18.75" customHeight="1">
      <c r="B34" s="35"/>
      <c r="C34" s="41" t="s">
        <v>39</v>
      </c>
      <c r="D34" s="32">
        <f>'Instruction '!G153</f>
        <v>0</v>
      </c>
      <c r="E34" s="32"/>
      <c r="F34" s="37"/>
    </row>
    <row r="35" spans="2:7" ht="18" customHeight="1">
      <c r="B35" s="35"/>
      <c r="C35" s="41" t="s">
        <v>40</v>
      </c>
      <c r="D35" s="32">
        <f>'Instruction '!G158</f>
        <v>0</v>
      </c>
      <c r="E35" s="32">
        <v>3500</v>
      </c>
      <c r="F35" s="37"/>
    </row>
    <row r="36" spans="2:7" ht="18" customHeight="1">
      <c r="B36" s="39"/>
      <c r="C36" s="40" t="s">
        <v>41</v>
      </c>
      <c r="D36" s="26">
        <f t="shared" ref="D36:E36" si="2">SUM(D28:D35)</f>
        <v>0</v>
      </c>
      <c r="E36" s="26">
        <f t="shared" si="2"/>
        <v>20500</v>
      </c>
      <c r="F36" s="27">
        <f>SUM(D36+E36)</f>
        <v>20500</v>
      </c>
    </row>
    <row r="37" spans="2:7" ht="18" customHeight="1">
      <c r="B37" s="30">
        <v>800</v>
      </c>
      <c r="C37" s="41" t="s">
        <v>42</v>
      </c>
      <c r="D37" s="32">
        <f>'Instruction '!G168</f>
        <v>0</v>
      </c>
      <c r="E37" s="32"/>
      <c r="F37" s="37"/>
    </row>
    <row r="38" spans="2:7" ht="19.5" customHeight="1">
      <c r="B38" s="35"/>
      <c r="C38" s="41" t="s">
        <v>43</v>
      </c>
      <c r="D38" s="32">
        <f>'Instruction '!G173</f>
        <v>0</v>
      </c>
      <c r="E38" s="32"/>
      <c r="F38" s="37"/>
    </row>
    <row r="39" spans="2:7" ht="15" customHeight="1">
      <c r="B39" s="35"/>
      <c r="C39" s="43" t="s">
        <v>44</v>
      </c>
      <c r="D39" s="32">
        <f>'Instruction '!G178</f>
        <v>0</v>
      </c>
      <c r="E39" s="32"/>
      <c r="F39" s="38"/>
    </row>
    <row r="40" spans="2:7" ht="18.75" customHeight="1">
      <c r="B40" s="39"/>
      <c r="C40" s="40" t="s">
        <v>45</v>
      </c>
      <c r="D40" s="26">
        <f t="shared" ref="D40:E40" si="3">SUM(D37:D39)</f>
        <v>0</v>
      </c>
      <c r="E40" s="26">
        <f t="shared" si="3"/>
        <v>0</v>
      </c>
      <c r="F40" s="27">
        <f>SUM(D40+E40)</f>
        <v>0</v>
      </c>
    </row>
    <row r="41" spans="2:7" ht="18.75" customHeight="1">
      <c r="B41" s="44" t="s">
        <v>46</v>
      </c>
      <c r="C41" s="45"/>
      <c r="D41" s="46">
        <f>D20+D21+D22+D23+D27+D36+D40</f>
        <v>0</v>
      </c>
      <c r="E41" s="46"/>
      <c r="F41" s="47">
        <f>SUM(F20+F21+F22+F23+F27+F36+F40)</f>
        <v>1195018</v>
      </c>
    </row>
    <row r="42" spans="2:7" ht="19.5" customHeight="1">
      <c r="B42" s="48" t="s">
        <v>47</v>
      </c>
      <c r="C42" s="49" t="s">
        <v>48</v>
      </c>
      <c r="D42" s="50">
        <v>0</v>
      </c>
      <c r="E42" s="50">
        <v>0</v>
      </c>
      <c r="F42" s="51">
        <f>SUM(D42:E42)</f>
        <v>0</v>
      </c>
      <c r="G42" s="52"/>
    </row>
    <row r="43" spans="2:7" ht="18" customHeight="1">
      <c r="B43" s="30">
        <v>700</v>
      </c>
      <c r="C43" s="36" t="s">
        <v>49</v>
      </c>
      <c r="D43" s="32">
        <f>'Instruction '!F188</f>
        <v>0</v>
      </c>
      <c r="E43" s="32">
        <v>20000</v>
      </c>
      <c r="F43" s="53"/>
    </row>
    <row r="44" spans="2:7" ht="18" customHeight="1">
      <c r="B44" s="35"/>
      <c r="C44" s="41" t="s">
        <v>50</v>
      </c>
      <c r="D44" s="32">
        <f>'Instruction '!F190</f>
        <v>0</v>
      </c>
      <c r="E44" s="32">
        <f>'Support Services'!F83</f>
        <v>0</v>
      </c>
      <c r="F44" s="53"/>
    </row>
    <row r="45" spans="2:7" ht="18" customHeight="1">
      <c r="B45" s="54"/>
      <c r="C45" s="55" t="s">
        <v>51</v>
      </c>
      <c r="D45" s="56">
        <f t="shared" ref="D45:E45" si="4">SUM(D43:D44)</f>
        <v>0</v>
      </c>
      <c r="E45" s="56">
        <f t="shared" si="4"/>
        <v>20000</v>
      </c>
      <c r="F45" s="28">
        <f>SUM(D45+E45)</f>
        <v>20000</v>
      </c>
    </row>
    <row r="46" spans="2:7" ht="18" customHeight="1">
      <c r="B46" s="30" t="s">
        <v>52</v>
      </c>
      <c r="C46" s="41" t="s">
        <v>53</v>
      </c>
      <c r="D46" s="32">
        <f>'Instruction '!G205</f>
        <v>0</v>
      </c>
      <c r="E46" s="57"/>
      <c r="F46" s="38"/>
    </row>
    <row r="47" spans="2:7" ht="18.75" customHeight="1">
      <c r="B47" s="39"/>
      <c r="C47" s="40" t="s">
        <v>54</v>
      </c>
      <c r="D47" s="27">
        <f t="shared" ref="D47:E47" si="5">SUM(D46)</f>
        <v>0</v>
      </c>
      <c r="E47" s="27">
        <f t="shared" si="5"/>
        <v>0</v>
      </c>
      <c r="F47" s="28">
        <f>SUM(D47+E47)</f>
        <v>0</v>
      </c>
    </row>
    <row r="48" spans="2:7" ht="20.25" customHeight="1">
      <c r="B48" s="58" t="s">
        <v>24</v>
      </c>
      <c r="C48" s="59"/>
      <c r="D48" s="60">
        <f>D41+D42+D45+D47</f>
        <v>0</v>
      </c>
      <c r="E48" s="60"/>
      <c r="F48" s="61">
        <f>F41+F42+F45+F47</f>
        <v>1215018</v>
      </c>
    </row>
    <row r="49" spans="2:6" ht="12.75" customHeight="1"/>
    <row r="50" spans="2:6" ht="12.75" customHeight="1">
      <c r="F50" s="62"/>
    </row>
    <row r="51" spans="2:6" ht="12.75" customHeight="1">
      <c r="B51" s="63" t="s">
        <v>55</v>
      </c>
      <c r="C51" s="64" t="s">
        <v>56</v>
      </c>
      <c r="D51" s="65"/>
      <c r="E51" s="63" t="s">
        <v>57</v>
      </c>
      <c r="F51" s="66" t="s">
        <v>58</v>
      </c>
    </row>
    <row r="52" spans="2:6" ht="12.75" customHeight="1">
      <c r="B52" s="63"/>
      <c r="C52" s="67" t="s">
        <v>59</v>
      </c>
      <c r="D52" s="63"/>
    </row>
    <row r="53" spans="2:6" ht="12.75" customHeight="1">
      <c r="B53" s="63"/>
      <c r="C53" s="68"/>
      <c r="D53" s="63"/>
      <c r="E53" s="63"/>
      <c r="F53" s="63"/>
    </row>
    <row r="54" spans="2:6" ht="12.75" customHeight="1">
      <c r="B54" s="63" t="s">
        <v>60</v>
      </c>
      <c r="C54" s="69" t="s">
        <v>61</v>
      </c>
      <c r="D54" s="65"/>
      <c r="E54" s="63"/>
      <c r="F54" s="63"/>
    </row>
    <row r="55" spans="2:6" ht="12.75" customHeight="1">
      <c r="C55" s="63" t="s">
        <v>62</v>
      </c>
    </row>
    <row r="56" spans="2:6" ht="12.75" customHeight="1">
      <c r="C56" s="1"/>
    </row>
    <row r="57" spans="2:6" ht="12.75" customHeight="1">
      <c r="B57" s="1" t="s">
        <v>63</v>
      </c>
      <c r="D57" s="70" t="s">
        <v>64</v>
      </c>
      <c r="E57" s="71"/>
      <c r="F57" s="72"/>
    </row>
    <row r="58" spans="2:6" ht="12.75" customHeight="1">
      <c r="B58" s="1"/>
      <c r="D58" s="73"/>
      <c r="E58" s="74"/>
      <c r="F58" s="75"/>
    </row>
    <row r="59" spans="2:6" ht="12.75" customHeight="1">
      <c r="B59" s="1" t="s">
        <v>65</v>
      </c>
      <c r="D59" s="76" t="s">
        <v>66</v>
      </c>
      <c r="F59" s="77" t="s">
        <v>67</v>
      </c>
    </row>
    <row r="60" spans="2:6" ht="12.75" customHeight="1">
      <c r="B60" s="1" t="s">
        <v>68</v>
      </c>
      <c r="D60" s="78" t="s">
        <v>69</v>
      </c>
      <c r="F60" s="79" t="s">
        <v>70</v>
      </c>
    </row>
    <row r="61" spans="2:6" ht="12.75" customHeight="1">
      <c r="B61" s="1" t="s">
        <v>71</v>
      </c>
      <c r="D61" s="76" t="s">
        <v>66</v>
      </c>
      <c r="F61" s="77" t="s">
        <v>67</v>
      </c>
    </row>
    <row r="62" spans="2:6" ht="12.75" customHeight="1">
      <c r="B62" s="10"/>
      <c r="D62" s="80" t="s">
        <v>72</v>
      </c>
      <c r="E62" s="81"/>
      <c r="F62" s="82" t="s">
        <v>70</v>
      </c>
    </row>
    <row r="63" spans="2:6" ht="12.75" customHeight="1">
      <c r="B63" s="83" t="s">
        <v>73</v>
      </c>
    </row>
    <row r="64" spans="2:6" ht="12.75" customHeight="1">
      <c r="B64" s="83" t="s">
        <v>74</v>
      </c>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heet="1" selectLockedCells="1" selectUnlockedCells="1"/>
  <pageMargins left="0.75" right="0.75" top="0.75" bottom="0.75" header="0" footer="0"/>
  <pageSetup orientation="portrait"/>
  <headerFooter>
    <oddHeader>&amp;CNevada Department of Education - State or Federal Budget Expenditure Summary</oddHeader>
    <oddFooter>&amp;L Revised 07/15/2020 &amp;C840-4 (10.3)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sheetPr>
  <dimension ref="A1:Z1000"/>
  <sheetViews>
    <sheetView showGridLines="0" workbookViewId="0">
      <pane ySplit="7" topLeftCell="A8" activePane="bottomLeft" state="frozen"/>
      <selection pane="bottomLeft" sqref="A1:XFD1048576"/>
    </sheetView>
  </sheetViews>
  <sheetFormatPr defaultColWidth="14.42578125" defaultRowHeight="15" customHeight="1"/>
  <cols>
    <col min="1" max="1" width="12.28515625" style="234" customWidth="1"/>
    <col min="2" max="2" width="28.140625" style="234" customWidth="1"/>
    <col min="3" max="3" width="8.42578125" style="234" customWidth="1"/>
    <col min="4" max="4" width="10.7109375" style="234" customWidth="1"/>
    <col min="5" max="5" width="23" style="234" customWidth="1"/>
    <col min="6" max="6" width="13" style="234" customWidth="1"/>
    <col min="7" max="7" width="17.42578125" style="234" customWidth="1"/>
    <col min="8" max="26" width="9.140625" style="234" customWidth="1"/>
    <col min="27" max="16384" width="14.42578125" style="234"/>
  </cols>
  <sheetData>
    <row r="1" spans="1:26" ht="12.75" customHeight="1">
      <c r="A1" s="84"/>
      <c r="B1" s="1"/>
      <c r="C1" s="1"/>
      <c r="D1" s="1"/>
      <c r="E1" s="1"/>
      <c r="F1" s="52"/>
      <c r="G1" s="52"/>
      <c r="H1" s="1"/>
      <c r="I1" s="1"/>
      <c r="J1" s="1"/>
      <c r="K1" s="1"/>
      <c r="L1" s="1"/>
      <c r="M1" s="1"/>
      <c r="N1" s="1"/>
      <c r="O1" s="1"/>
      <c r="P1" s="1"/>
      <c r="Q1" s="1"/>
      <c r="R1" s="1"/>
      <c r="S1" s="1"/>
      <c r="T1" s="1"/>
      <c r="U1" s="1"/>
      <c r="V1" s="1"/>
      <c r="W1" s="1"/>
      <c r="X1" s="1"/>
      <c r="Y1" s="1"/>
      <c r="Z1" s="1"/>
    </row>
    <row r="2" spans="1:26" ht="12.75" customHeight="1">
      <c r="A2" s="10" t="s">
        <v>0</v>
      </c>
      <c r="B2" s="18" t="str">
        <f>'Budget Expenditure Summary '!C4</f>
        <v>NNRPDP</v>
      </c>
      <c r="C2" s="1"/>
      <c r="D2" s="1"/>
      <c r="E2" s="1"/>
      <c r="F2" s="4" t="s">
        <v>75</v>
      </c>
      <c r="G2" s="85" t="s">
        <v>3</v>
      </c>
      <c r="H2" s="1"/>
      <c r="I2" s="1"/>
      <c r="J2" s="1"/>
      <c r="K2" s="1"/>
      <c r="L2" s="1"/>
      <c r="M2" s="1"/>
      <c r="N2" s="1"/>
      <c r="O2" s="1"/>
      <c r="P2" s="1"/>
      <c r="Q2" s="1"/>
      <c r="R2" s="1"/>
      <c r="S2" s="1"/>
      <c r="T2" s="1"/>
      <c r="U2" s="1"/>
      <c r="V2" s="1"/>
      <c r="W2" s="1"/>
      <c r="X2" s="1"/>
      <c r="Y2" s="1"/>
      <c r="Z2" s="1"/>
    </row>
    <row r="3" spans="1:26" ht="12.75" customHeight="1">
      <c r="A3" s="4" t="s">
        <v>5</v>
      </c>
      <c r="B3" s="86" t="str">
        <f>'Budget Expenditure Summary '!C11</f>
        <v>NNRPDP</v>
      </c>
      <c r="C3" s="7"/>
      <c r="D3" s="1"/>
      <c r="E3" s="1"/>
      <c r="F3" s="4" t="s">
        <v>76</v>
      </c>
      <c r="G3" s="87">
        <f>'Budget Expenditure Summary '!F7</f>
        <v>2021</v>
      </c>
      <c r="H3" s="88"/>
      <c r="I3" s="1"/>
      <c r="J3" s="1"/>
      <c r="K3" s="1"/>
      <c r="L3" s="1"/>
      <c r="M3" s="1"/>
      <c r="N3" s="1"/>
      <c r="O3" s="1"/>
      <c r="P3" s="1"/>
      <c r="Q3" s="1"/>
      <c r="R3" s="1"/>
      <c r="S3" s="1"/>
      <c r="T3" s="1"/>
      <c r="U3" s="1"/>
      <c r="V3" s="1"/>
      <c r="W3" s="1"/>
      <c r="X3" s="1"/>
      <c r="Y3" s="1"/>
      <c r="Z3" s="1"/>
    </row>
    <row r="4" spans="1:26" ht="12.75" customHeight="1">
      <c r="A4" s="10"/>
      <c r="B4" s="10"/>
      <c r="C4" s="10"/>
      <c r="D4" s="1"/>
      <c r="E4" s="1"/>
      <c r="F4" s="52"/>
      <c r="G4" s="52"/>
      <c r="H4" s="88"/>
      <c r="I4" s="1"/>
      <c r="J4" s="1"/>
      <c r="K4" s="1"/>
      <c r="L4" s="1"/>
      <c r="M4" s="1"/>
      <c r="N4" s="1"/>
      <c r="O4" s="1"/>
      <c r="P4" s="1"/>
      <c r="Q4" s="1"/>
      <c r="R4" s="1"/>
      <c r="S4" s="1"/>
      <c r="T4" s="1"/>
      <c r="U4" s="1"/>
      <c r="V4" s="1"/>
      <c r="W4" s="1"/>
      <c r="X4" s="1"/>
      <c r="Y4" s="1"/>
      <c r="Z4" s="1"/>
    </row>
    <row r="5" spans="1:26" ht="12.75" customHeight="1">
      <c r="A5" s="7"/>
      <c r="B5" s="7"/>
      <c r="C5" s="7"/>
      <c r="D5" s="7"/>
      <c r="E5" s="7"/>
      <c r="F5" s="89"/>
      <c r="G5" s="89"/>
      <c r="H5" s="7"/>
      <c r="I5" s="7"/>
      <c r="J5" s="7"/>
      <c r="K5" s="7"/>
      <c r="L5" s="7"/>
      <c r="M5" s="7"/>
      <c r="N5" s="7"/>
      <c r="O5" s="7"/>
      <c r="P5" s="7"/>
      <c r="Q5" s="7"/>
      <c r="R5" s="7"/>
      <c r="S5" s="7"/>
      <c r="T5" s="7"/>
      <c r="U5" s="7"/>
      <c r="V5" s="7"/>
      <c r="W5" s="7"/>
      <c r="X5" s="7"/>
      <c r="Y5" s="7"/>
      <c r="Z5" s="7"/>
    </row>
    <row r="6" spans="1:26" ht="12.75" customHeight="1">
      <c r="A6" s="7" t="s">
        <v>77</v>
      </c>
      <c r="B6" s="7" t="s">
        <v>78</v>
      </c>
      <c r="C6" s="7" t="s">
        <v>79</v>
      </c>
      <c r="D6" s="7" t="s">
        <v>80</v>
      </c>
      <c r="E6" s="7" t="s">
        <v>81</v>
      </c>
      <c r="F6" s="89" t="s">
        <v>82</v>
      </c>
      <c r="G6" s="52"/>
      <c r="H6" s="1"/>
      <c r="I6" s="1"/>
      <c r="J6" s="1"/>
      <c r="K6" s="1"/>
      <c r="L6" s="1"/>
      <c r="M6" s="1"/>
      <c r="N6" s="1"/>
      <c r="O6" s="1"/>
      <c r="P6" s="1"/>
      <c r="Q6" s="1"/>
      <c r="R6" s="1"/>
      <c r="S6" s="1"/>
      <c r="T6" s="1"/>
      <c r="U6" s="1"/>
      <c r="V6" s="1"/>
      <c r="W6" s="1"/>
      <c r="X6" s="1"/>
      <c r="Y6" s="1"/>
      <c r="Z6" s="1"/>
    </row>
    <row r="7" spans="1:26" ht="27.75" customHeight="1">
      <c r="A7" s="90" t="s">
        <v>83</v>
      </c>
      <c r="B7" s="91" t="s">
        <v>84</v>
      </c>
      <c r="C7" s="92" t="s">
        <v>85</v>
      </c>
      <c r="D7" s="91" t="s">
        <v>86</v>
      </c>
      <c r="E7" s="92" t="s">
        <v>87</v>
      </c>
      <c r="F7" s="93" t="s">
        <v>88</v>
      </c>
      <c r="G7" s="94" t="s">
        <v>89</v>
      </c>
      <c r="H7" s="1"/>
      <c r="I7" s="1"/>
      <c r="J7" s="1"/>
      <c r="K7" s="1"/>
      <c r="L7" s="1"/>
      <c r="M7" s="1"/>
      <c r="N7" s="1"/>
      <c r="O7" s="1"/>
      <c r="P7" s="1"/>
      <c r="Q7" s="1"/>
      <c r="R7" s="1"/>
      <c r="S7" s="1"/>
      <c r="T7" s="1"/>
      <c r="U7" s="1"/>
      <c r="V7" s="1"/>
      <c r="W7" s="1"/>
      <c r="X7" s="1"/>
      <c r="Y7" s="1"/>
      <c r="Z7" s="1"/>
    </row>
    <row r="8" spans="1:26" ht="12.75" customHeight="1">
      <c r="A8" s="95">
        <v>100</v>
      </c>
      <c r="B8" s="96" t="s">
        <v>90</v>
      </c>
      <c r="C8" s="97"/>
      <c r="D8" s="74"/>
      <c r="E8" s="98"/>
      <c r="F8" s="99"/>
      <c r="G8" s="100"/>
      <c r="H8" s="1"/>
      <c r="I8" s="1"/>
      <c r="J8" s="1"/>
      <c r="K8" s="1"/>
      <c r="L8" s="1"/>
      <c r="M8" s="1"/>
      <c r="N8" s="1"/>
      <c r="O8" s="1"/>
      <c r="P8" s="1"/>
      <c r="Q8" s="1"/>
      <c r="R8" s="1"/>
      <c r="S8" s="1"/>
      <c r="T8" s="1"/>
      <c r="U8" s="1"/>
      <c r="V8" s="1"/>
      <c r="W8" s="1"/>
      <c r="X8" s="1"/>
      <c r="Y8" s="1"/>
      <c r="Z8" s="1"/>
    </row>
    <row r="9" spans="1:26" ht="12.75" customHeight="1">
      <c r="A9" s="95"/>
      <c r="B9" s="96"/>
      <c r="C9" s="101"/>
      <c r="D9" s="74"/>
      <c r="E9" s="102"/>
      <c r="F9" s="103"/>
      <c r="G9" s="104"/>
      <c r="H9" s="1"/>
      <c r="I9" s="1"/>
      <c r="J9" s="1"/>
      <c r="K9" s="1"/>
      <c r="L9" s="1"/>
      <c r="M9" s="1"/>
      <c r="N9" s="1"/>
      <c r="O9" s="1"/>
      <c r="P9" s="1"/>
      <c r="Q9" s="1"/>
      <c r="R9" s="1"/>
      <c r="S9" s="1"/>
      <c r="T9" s="1"/>
      <c r="U9" s="1"/>
      <c r="V9" s="1"/>
      <c r="W9" s="1"/>
      <c r="X9" s="1"/>
      <c r="Y9" s="1"/>
      <c r="Z9" s="1"/>
    </row>
    <row r="10" spans="1:26" ht="12.75" customHeight="1">
      <c r="A10" s="226"/>
      <c r="B10" s="195" t="s">
        <v>91</v>
      </c>
      <c r="C10" s="204"/>
      <c r="D10" s="193"/>
      <c r="E10" s="105"/>
      <c r="F10" s="106">
        <f t="shared" ref="F10:F19" si="0">SUM(C10*D10*E10)</f>
        <v>0</v>
      </c>
      <c r="G10" s="104"/>
      <c r="H10" s="1"/>
      <c r="I10" s="1"/>
      <c r="J10" s="1"/>
      <c r="K10" s="1"/>
      <c r="L10" s="1"/>
      <c r="M10" s="1"/>
      <c r="N10" s="1"/>
      <c r="O10" s="1"/>
      <c r="P10" s="1"/>
      <c r="Q10" s="1"/>
      <c r="R10" s="1"/>
      <c r="S10" s="1"/>
      <c r="T10" s="1"/>
      <c r="U10" s="1"/>
      <c r="V10" s="1"/>
      <c r="W10" s="1"/>
      <c r="X10" s="1"/>
      <c r="Y10" s="1"/>
      <c r="Z10" s="1"/>
    </row>
    <row r="11" spans="1:26" ht="12.75" customHeight="1">
      <c r="A11" s="226"/>
      <c r="B11" s="195" t="s">
        <v>92</v>
      </c>
      <c r="C11" s="204"/>
      <c r="D11" s="193"/>
      <c r="E11" s="105"/>
      <c r="F11" s="106">
        <f t="shared" si="0"/>
        <v>0</v>
      </c>
      <c r="G11" s="104"/>
      <c r="H11" s="1"/>
      <c r="I11" s="1"/>
      <c r="J11" s="1"/>
      <c r="K11" s="1"/>
      <c r="L11" s="1"/>
      <c r="M11" s="1"/>
      <c r="N11" s="1"/>
      <c r="O11" s="1"/>
      <c r="P11" s="1"/>
      <c r="Q11" s="1"/>
      <c r="R11" s="1"/>
      <c r="S11" s="1"/>
      <c r="T11" s="1"/>
      <c r="U11" s="1"/>
      <c r="V11" s="1"/>
      <c r="W11" s="1"/>
      <c r="X11" s="1"/>
      <c r="Y11" s="1"/>
      <c r="Z11" s="1"/>
    </row>
    <row r="12" spans="1:26" ht="12.75" customHeight="1">
      <c r="A12" s="226"/>
      <c r="B12" s="195" t="s">
        <v>93</v>
      </c>
      <c r="C12" s="204"/>
      <c r="D12" s="193"/>
      <c r="E12" s="105"/>
      <c r="F12" s="106">
        <f t="shared" si="0"/>
        <v>0</v>
      </c>
      <c r="G12" s="104"/>
      <c r="H12" s="1"/>
      <c r="I12" s="1"/>
      <c r="J12" s="1"/>
      <c r="K12" s="1"/>
      <c r="L12" s="1"/>
      <c r="M12" s="1"/>
      <c r="N12" s="1"/>
      <c r="O12" s="1"/>
      <c r="P12" s="1"/>
      <c r="Q12" s="1"/>
      <c r="R12" s="1"/>
      <c r="S12" s="1"/>
      <c r="T12" s="1"/>
      <c r="U12" s="1"/>
      <c r="V12" s="1"/>
      <c r="W12" s="1"/>
      <c r="X12" s="1"/>
      <c r="Y12" s="1"/>
      <c r="Z12" s="1"/>
    </row>
    <row r="13" spans="1:26" ht="12.75" customHeight="1">
      <c r="A13" s="226"/>
      <c r="B13" s="195" t="s">
        <v>94</v>
      </c>
      <c r="C13" s="204"/>
      <c r="D13" s="193"/>
      <c r="E13" s="105"/>
      <c r="F13" s="106">
        <f t="shared" si="0"/>
        <v>0</v>
      </c>
      <c r="G13" s="104"/>
      <c r="H13" s="1"/>
      <c r="I13" s="1"/>
      <c r="J13" s="1"/>
      <c r="K13" s="1"/>
      <c r="L13" s="1"/>
      <c r="M13" s="1"/>
      <c r="N13" s="1"/>
      <c r="O13" s="1"/>
      <c r="P13" s="1"/>
      <c r="Q13" s="1"/>
      <c r="R13" s="1"/>
      <c r="S13" s="1"/>
      <c r="T13" s="1"/>
      <c r="U13" s="1"/>
      <c r="V13" s="1"/>
      <c r="W13" s="1"/>
      <c r="X13" s="1"/>
      <c r="Y13" s="1"/>
      <c r="Z13" s="1"/>
    </row>
    <row r="14" spans="1:26" ht="12.75" customHeight="1">
      <c r="A14" s="226"/>
      <c r="B14" s="195" t="s">
        <v>95</v>
      </c>
      <c r="C14" s="204"/>
      <c r="D14" s="193"/>
      <c r="E14" s="105"/>
      <c r="F14" s="106">
        <f t="shared" si="0"/>
        <v>0</v>
      </c>
      <c r="G14" s="104"/>
      <c r="H14" s="1"/>
      <c r="I14" s="1"/>
      <c r="J14" s="1"/>
      <c r="K14" s="1"/>
      <c r="L14" s="1"/>
      <c r="M14" s="1"/>
      <c r="N14" s="1"/>
      <c r="O14" s="1"/>
      <c r="P14" s="1"/>
      <c r="Q14" s="1"/>
      <c r="R14" s="1"/>
      <c r="S14" s="1"/>
      <c r="T14" s="1"/>
      <c r="U14" s="1"/>
      <c r="V14" s="1"/>
      <c r="W14" s="1"/>
      <c r="X14" s="1"/>
      <c r="Y14" s="1"/>
      <c r="Z14" s="1"/>
    </row>
    <row r="15" spans="1:26" ht="12.75" customHeight="1">
      <c r="A15" s="226"/>
      <c r="B15" s="195" t="s">
        <v>96</v>
      </c>
      <c r="C15" s="204"/>
      <c r="D15" s="193"/>
      <c r="E15" s="105"/>
      <c r="F15" s="106">
        <f t="shared" si="0"/>
        <v>0</v>
      </c>
      <c r="G15" s="104"/>
      <c r="H15" s="1"/>
      <c r="I15" s="1"/>
      <c r="J15" s="1"/>
      <c r="K15" s="1"/>
      <c r="L15" s="1"/>
      <c r="M15" s="1"/>
      <c r="N15" s="1"/>
      <c r="O15" s="1"/>
      <c r="P15" s="1"/>
      <c r="Q15" s="1"/>
      <c r="R15" s="1"/>
      <c r="S15" s="1"/>
      <c r="T15" s="1"/>
      <c r="U15" s="1"/>
      <c r="V15" s="1"/>
      <c r="W15" s="1"/>
      <c r="X15" s="1"/>
      <c r="Y15" s="1"/>
      <c r="Z15" s="1"/>
    </row>
    <row r="16" spans="1:26" ht="12.75" customHeight="1">
      <c r="A16" s="226"/>
      <c r="B16" s="195" t="s">
        <v>97</v>
      </c>
      <c r="C16" s="204"/>
      <c r="D16" s="193"/>
      <c r="E16" s="105"/>
      <c r="F16" s="106">
        <f t="shared" si="0"/>
        <v>0</v>
      </c>
      <c r="G16" s="104"/>
      <c r="H16" s="1"/>
      <c r="I16" s="1"/>
      <c r="J16" s="1"/>
      <c r="K16" s="1"/>
      <c r="L16" s="1"/>
      <c r="M16" s="1"/>
      <c r="N16" s="1"/>
      <c r="O16" s="1"/>
      <c r="P16" s="1"/>
      <c r="Q16" s="1"/>
      <c r="R16" s="1"/>
      <c r="S16" s="1"/>
      <c r="T16" s="1"/>
      <c r="U16" s="1"/>
      <c r="V16" s="1"/>
      <c r="W16" s="1"/>
      <c r="X16" s="1"/>
      <c r="Y16" s="1"/>
      <c r="Z16" s="1"/>
    </row>
    <row r="17" spans="1:26" ht="12.75" customHeight="1">
      <c r="A17" s="226"/>
      <c r="B17" s="195" t="s">
        <v>98</v>
      </c>
      <c r="C17" s="204"/>
      <c r="D17" s="193"/>
      <c r="E17" s="105"/>
      <c r="F17" s="106">
        <f t="shared" si="0"/>
        <v>0</v>
      </c>
      <c r="G17" s="104"/>
      <c r="H17" s="1"/>
      <c r="I17" s="1"/>
      <c r="J17" s="1"/>
      <c r="K17" s="1"/>
      <c r="L17" s="1"/>
      <c r="M17" s="1"/>
      <c r="N17" s="1"/>
      <c r="O17" s="1"/>
      <c r="P17" s="1"/>
      <c r="Q17" s="1"/>
      <c r="R17" s="1"/>
      <c r="S17" s="1"/>
      <c r="T17" s="1"/>
      <c r="U17" s="1"/>
      <c r="V17" s="1"/>
      <c r="W17" s="1"/>
      <c r="X17" s="1"/>
      <c r="Y17" s="1"/>
      <c r="Z17" s="1"/>
    </row>
    <row r="18" spans="1:26" ht="12.75" customHeight="1">
      <c r="A18" s="226"/>
      <c r="B18" s="195" t="s">
        <v>99</v>
      </c>
      <c r="C18" s="204"/>
      <c r="D18" s="193"/>
      <c r="E18" s="105"/>
      <c r="F18" s="106">
        <f t="shared" si="0"/>
        <v>0</v>
      </c>
      <c r="G18" s="104"/>
      <c r="H18" s="1"/>
      <c r="I18" s="1"/>
      <c r="J18" s="1"/>
      <c r="K18" s="1"/>
      <c r="L18" s="1"/>
      <c r="M18" s="1"/>
      <c r="N18" s="1"/>
      <c r="O18" s="1"/>
      <c r="P18" s="1"/>
      <c r="Q18" s="1"/>
      <c r="R18" s="1"/>
      <c r="S18" s="1"/>
      <c r="T18" s="1"/>
      <c r="U18" s="1"/>
      <c r="V18" s="1"/>
      <c r="W18" s="1"/>
      <c r="X18" s="1"/>
      <c r="Y18" s="1"/>
      <c r="Z18" s="1"/>
    </row>
    <row r="19" spans="1:26" ht="12.75" customHeight="1">
      <c r="A19" s="226"/>
      <c r="B19" s="195" t="s">
        <v>100</v>
      </c>
      <c r="C19" s="204"/>
      <c r="D19" s="193"/>
      <c r="E19" s="105"/>
      <c r="F19" s="106">
        <f t="shared" si="0"/>
        <v>0</v>
      </c>
      <c r="G19" s="104"/>
      <c r="H19" s="1"/>
      <c r="I19" s="1"/>
      <c r="J19" s="1"/>
      <c r="K19" s="1"/>
      <c r="L19" s="1"/>
      <c r="M19" s="1"/>
      <c r="N19" s="1"/>
      <c r="O19" s="1"/>
      <c r="P19" s="1"/>
      <c r="Q19" s="1"/>
      <c r="R19" s="1"/>
      <c r="S19" s="1"/>
      <c r="T19" s="1"/>
      <c r="U19" s="1"/>
      <c r="V19" s="1"/>
      <c r="W19" s="1"/>
      <c r="X19" s="1"/>
      <c r="Y19" s="1"/>
      <c r="Z19" s="1"/>
    </row>
    <row r="20" spans="1:26" ht="12.75" customHeight="1">
      <c r="A20" s="226"/>
      <c r="B20" s="107"/>
      <c r="C20" s="108"/>
      <c r="D20" s="74"/>
      <c r="E20" s="102"/>
      <c r="F20" s="103"/>
      <c r="G20" s="104"/>
      <c r="H20" s="1"/>
      <c r="I20" s="1"/>
      <c r="J20" s="1"/>
      <c r="K20" s="1"/>
      <c r="L20" s="1"/>
      <c r="M20" s="1"/>
      <c r="N20" s="1"/>
      <c r="O20" s="1"/>
      <c r="P20" s="1"/>
      <c r="Q20" s="1"/>
      <c r="R20" s="1"/>
      <c r="S20" s="1"/>
      <c r="T20" s="1"/>
      <c r="U20" s="1"/>
      <c r="V20" s="1"/>
      <c r="W20" s="1"/>
      <c r="X20" s="1"/>
      <c r="Y20" s="1"/>
      <c r="Z20" s="1"/>
    </row>
    <row r="21" spans="1:26" ht="12.75" customHeight="1">
      <c r="A21" s="226"/>
      <c r="B21" s="107"/>
      <c r="C21" s="108"/>
      <c r="D21" s="74"/>
      <c r="E21" s="102"/>
      <c r="F21" s="103"/>
      <c r="G21" s="104"/>
      <c r="H21" s="1"/>
      <c r="I21" s="1"/>
      <c r="J21" s="1"/>
      <c r="K21" s="1"/>
      <c r="L21" s="1"/>
      <c r="M21" s="1"/>
      <c r="N21" s="1"/>
      <c r="O21" s="1"/>
      <c r="P21" s="1"/>
      <c r="Q21" s="1"/>
      <c r="R21" s="1"/>
      <c r="S21" s="1"/>
      <c r="T21" s="1"/>
      <c r="U21" s="1"/>
      <c r="V21" s="1"/>
      <c r="W21" s="1"/>
      <c r="X21" s="1"/>
      <c r="Y21" s="1"/>
      <c r="Z21" s="1"/>
    </row>
    <row r="22" spans="1:26" ht="12.75" customHeight="1">
      <c r="A22" s="226"/>
      <c r="B22" s="107"/>
      <c r="C22" s="108"/>
      <c r="D22" s="74"/>
      <c r="E22" s="102"/>
      <c r="F22" s="103"/>
      <c r="G22" s="104"/>
      <c r="H22" s="1"/>
      <c r="I22" s="1"/>
      <c r="J22" s="1"/>
      <c r="K22" s="1"/>
      <c r="L22" s="1"/>
      <c r="M22" s="1"/>
      <c r="N22" s="1"/>
      <c r="O22" s="1"/>
      <c r="P22" s="1"/>
      <c r="Q22" s="1"/>
      <c r="R22" s="1"/>
      <c r="S22" s="1"/>
      <c r="T22" s="1"/>
      <c r="U22" s="1"/>
      <c r="V22" s="1"/>
      <c r="W22" s="1"/>
      <c r="X22" s="1"/>
      <c r="Y22" s="1"/>
      <c r="Z22" s="1"/>
    </row>
    <row r="23" spans="1:26" ht="12.75" customHeight="1">
      <c r="A23" s="226"/>
      <c r="B23" s="107"/>
      <c r="C23" s="109"/>
      <c r="D23" s="74"/>
      <c r="E23" s="102"/>
      <c r="F23" s="110"/>
      <c r="G23" s="111"/>
      <c r="H23" s="1"/>
      <c r="I23" s="1"/>
      <c r="J23" s="1"/>
      <c r="K23" s="1"/>
      <c r="L23" s="1"/>
      <c r="M23" s="1"/>
      <c r="N23" s="1"/>
      <c r="O23" s="1"/>
      <c r="P23" s="1"/>
      <c r="Q23" s="1"/>
      <c r="R23" s="1"/>
      <c r="S23" s="1"/>
      <c r="T23" s="1"/>
      <c r="U23" s="1"/>
      <c r="V23" s="1"/>
      <c r="W23" s="1"/>
      <c r="X23" s="1"/>
      <c r="Y23" s="1"/>
      <c r="Z23" s="1"/>
    </row>
    <row r="24" spans="1:26" ht="12.75" customHeight="1">
      <c r="A24" s="226"/>
      <c r="B24" s="112" t="s">
        <v>101</v>
      </c>
      <c r="C24" s="113"/>
      <c r="D24" s="113"/>
      <c r="E24" s="114"/>
      <c r="F24" s="103"/>
      <c r="G24" s="104"/>
      <c r="H24" s="1"/>
      <c r="I24" s="1"/>
      <c r="J24" s="1"/>
      <c r="K24" s="1"/>
      <c r="L24" s="1"/>
      <c r="M24" s="1"/>
      <c r="N24" s="1"/>
      <c r="O24" s="1"/>
      <c r="P24" s="1"/>
      <c r="Q24" s="1"/>
      <c r="R24" s="1"/>
      <c r="S24" s="1"/>
      <c r="T24" s="1"/>
      <c r="U24" s="1"/>
      <c r="V24" s="1"/>
      <c r="W24" s="1"/>
      <c r="X24" s="1"/>
      <c r="Y24" s="1"/>
      <c r="Z24" s="1"/>
    </row>
    <row r="25" spans="1:26" ht="12.75" customHeight="1">
      <c r="A25" s="226"/>
      <c r="B25" s="237"/>
      <c r="E25" s="256"/>
      <c r="F25" s="103"/>
      <c r="G25" s="104"/>
      <c r="H25" s="1"/>
      <c r="I25" s="1"/>
      <c r="J25" s="1"/>
      <c r="K25" s="1"/>
      <c r="L25" s="1"/>
      <c r="M25" s="1"/>
      <c r="N25" s="1"/>
      <c r="O25" s="1"/>
      <c r="P25" s="1"/>
      <c r="Q25" s="1"/>
      <c r="R25" s="1"/>
      <c r="S25" s="1"/>
      <c r="T25" s="1"/>
      <c r="U25" s="1"/>
      <c r="V25" s="1"/>
      <c r="W25" s="1"/>
      <c r="X25" s="1"/>
      <c r="Y25" s="1"/>
      <c r="Z25" s="1"/>
    </row>
    <row r="26" spans="1:26" ht="42.75" customHeight="1">
      <c r="A26" s="226"/>
      <c r="B26" s="257"/>
      <c r="E26" s="256"/>
      <c r="F26" s="103"/>
      <c r="G26" s="104"/>
      <c r="H26" s="1"/>
      <c r="I26" s="1"/>
      <c r="J26" s="1"/>
      <c r="K26" s="1"/>
      <c r="L26" s="1"/>
      <c r="M26" s="1"/>
      <c r="N26" s="1"/>
      <c r="O26" s="1"/>
      <c r="P26" s="1"/>
      <c r="Q26" s="1"/>
      <c r="R26" s="1"/>
      <c r="S26" s="1"/>
      <c r="T26" s="1"/>
      <c r="U26" s="1"/>
      <c r="V26" s="1"/>
      <c r="W26" s="1"/>
      <c r="X26" s="1"/>
      <c r="Y26" s="1"/>
      <c r="Z26" s="1"/>
    </row>
    <row r="27" spans="1:26" ht="42.75" customHeight="1">
      <c r="A27" s="226"/>
      <c r="B27" s="257"/>
      <c r="E27" s="256"/>
      <c r="F27" s="103"/>
      <c r="G27" s="104"/>
      <c r="H27" s="1"/>
      <c r="I27" s="1"/>
      <c r="J27" s="1"/>
      <c r="K27" s="1"/>
      <c r="L27" s="1"/>
      <c r="M27" s="1"/>
      <c r="N27" s="1"/>
      <c r="O27" s="1"/>
      <c r="P27" s="1"/>
      <c r="Q27" s="1"/>
      <c r="R27" s="1"/>
      <c r="S27" s="1"/>
      <c r="T27" s="1"/>
      <c r="U27" s="1"/>
      <c r="V27" s="1"/>
      <c r="W27" s="1"/>
      <c r="X27" s="1"/>
      <c r="Y27" s="1"/>
      <c r="Z27" s="1"/>
    </row>
    <row r="28" spans="1:26" ht="12.75" customHeight="1">
      <c r="A28" s="226"/>
      <c r="B28" s="257"/>
      <c r="E28" s="256"/>
      <c r="F28" s="103"/>
      <c r="G28" s="104"/>
      <c r="H28" s="1"/>
      <c r="I28" s="1"/>
      <c r="J28" s="1"/>
      <c r="K28" s="1"/>
      <c r="L28" s="1"/>
      <c r="M28" s="1"/>
      <c r="N28" s="1"/>
      <c r="O28" s="1"/>
      <c r="P28" s="1"/>
      <c r="Q28" s="1"/>
      <c r="R28" s="1"/>
      <c r="S28" s="1"/>
      <c r="T28" s="1"/>
      <c r="U28" s="1"/>
      <c r="V28" s="1"/>
      <c r="W28" s="1"/>
      <c r="X28" s="1"/>
      <c r="Y28" s="1"/>
      <c r="Z28" s="1"/>
    </row>
    <row r="29" spans="1:26" ht="12.75" customHeight="1">
      <c r="A29" s="115"/>
      <c r="B29" s="116"/>
      <c r="C29" s="117"/>
      <c r="D29" s="117"/>
      <c r="E29" s="118" t="s">
        <v>102</v>
      </c>
      <c r="F29" s="119"/>
      <c r="G29" s="120">
        <f>SUM(F10:F19)</f>
        <v>0</v>
      </c>
      <c r="H29" s="1"/>
      <c r="I29" s="1"/>
      <c r="J29" s="1"/>
      <c r="K29" s="1"/>
      <c r="L29" s="1"/>
      <c r="M29" s="1"/>
      <c r="N29" s="1"/>
      <c r="O29" s="1"/>
      <c r="P29" s="1"/>
      <c r="Q29" s="1"/>
      <c r="R29" s="1"/>
      <c r="S29" s="1"/>
      <c r="T29" s="1"/>
      <c r="U29" s="1"/>
      <c r="V29" s="1"/>
      <c r="W29" s="1"/>
      <c r="X29" s="1"/>
      <c r="Y29" s="1"/>
      <c r="Z29" s="1"/>
    </row>
    <row r="30" spans="1:26" ht="12.75" customHeight="1">
      <c r="A30" s="121">
        <v>200</v>
      </c>
      <c r="B30" s="10" t="s">
        <v>103</v>
      </c>
      <c r="C30" s="122"/>
      <c r="D30" s="74"/>
      <c r="E30" s="123"/>
      <c r="F30" s="124"/>
      <c r="G30" s="104"/>
      <c r="H30" s="1"/>
      <c r="I30" s="1"/>
      <c r="J30" s="1"/>
      <c r="K30" s="1"/>
      <c r="L30" s="1"/>
      <c r="M30" s="1"/>
      <c r="N30" s="1"/>
      <c r="O30" s="1"/>
      <c r="P30" s="1"/>
      <c r="Q30" s="1"/>
      <c r="R30" s="1"/>
      <c r="S30" s="1"/>
      <c r="T30" s="1"/>
      <c r="U30" s="1"/>
      <c r="V30" s="1"/>
      <c r="W30" s="1"/>
      <c r="X30" s="1"/>
      <c r="Y30" s="1"/>
      <c r="Z30" s="1"/>
    </row>
    <row r="31" spans="1:26" ht="12.75" customHeight="1">
      <c r="A31" s="226"/>
      <c r="B31" s="1"/>
      <c r="C31" s="101"/>
      <c r="D31" s="74"/>
      <c r="E31" s="125"/>
      <c r="F31" s="126"/>
      <c r="G31" s="104"/>
      <c r="H31" s="1"/>
      <c r="I31" s="1"/>
      <c r="J31" s="1"/>
      <c r="K31" s="1"/>
      <c r="L31" s="1"/>
      <c r="M31" s="1"/>
      <c r="N31" s="1"/>
      <c r="O31" s="1"/>
      <c r="P31" s="1"/>
      <c r="Q31" s="1"/>
      <c r="R31" s="1"/>
      <c r="S31" s="1"/>
      <c r="T31" s="1"/>
      <c r="U31" s="1"/>
      <c r="V31" s="1"/>
      <c r="W31" s="1"/>
      <c r="X31" s="1"/>
      <c r="Y31" s="1"/>
      <c r="Z31" s="1"/>
    </row>
    <row r="32" spans="1:26" ht="12.75" customHeight="1">
      <c r="A32" s="226"/>
      <c r="B32" s="127" t="s">
        <v>104</v>
      </c>
      <c r="C32" s="128"/>
      <c r="D32" s="129"/>
      <c r="E32" s="130"/>
      <c r="F32" s="106">
        <f t="shared" ref="F32:F41" si="1">SUM(C32*D32*E32)</f>
        <v>0</v>
      </c>
      <c r="G32" s="104"/>
      <c r="H32" s="1"/>
      <c r="I32" s="1"/>
      <c r="J32" s="1"/>
      <c r="K32" s="1"/>
      <c r="L32" s="1"/>
      <c r="M32" s="1"/>
      <c r="N32" s="1"/>
      <c r="O32" s="1"/>
      <c r="P32" s="1"/>
      <c r="Q32" s="1"/>
      <c r="R32" s="1"/>
      <c r="S32" s="1"/>
      <c r="T32" s="1"/>
      <c r="U32" s="1"/>
      <c r="V32" s="1"/>
      <c r="W32" s="1"/>
      <c r="X32" s="1"/>
      <c r="Y32" s="1"/>
      <c r="Z32" s="1"/>
    </row>
    <row r="33" spans="1:26" ht="12.75" customHeight="1">
      <c r="A33" s="226"/>
      <c r="B33" s="127" t="s">
        <v>105</v>
      </c>
      <c r="C33" s="128"/>
      <c r="D33" s="129"/>
      <c r="E33" s="130"/>
      <c r="F33" s="106">
        <f t="shared" si="1"/>
        <v>0</v>
      </c>
      <c r="G33" s="104"/>
      <c r="H33" s="1"/>
      <c r="I33" s="1"/>
      <c r="J33" s="1"/>
      <c r="K33" s="1"/>
      <c r="L33" s="1"/>
      <c r="M33" s="1"/>
      <c r="N33" s="1"/>
      <c r="O33" s="1"/>
      <c r="P33" s="1"/>
      <c r="Q33" s="1"/>
      <c r="R33" s="1"/>
      <c r="S33" s="1"/>
      <c r="T33" s="1"/>
      <c r="U33" s="1"/>
      <c r="V33" s="1"/>
      <c r="W33" s="1"/>
      <c r="X33" s="1"/>
      <c r="Y33" s="1"/>
      <c r="Z33" s="1"/>
    </row>
    <row r="34" spans="1:26" ht="12.75" customHeight="1">
      <c r="A34" s="226"/>
      <c r="B34" s="127" t="s">
        <v>106</v>
      </c>
      <c r="C34" s="128"/>
      <c r="D34" s="129"/>
      <c r="E34" s="130"/>
      <c r="F34" s="106">
        <f t="shared" si="1"/>
        <v>0</v>
      </c>
      <c r="G34" s="104"/>
      <c r="H34" s="1"/>
      <c r="I34" s="1"/>
      <c r="J34" s="1"/>
      <c r="K34" s="1"/>
      <c r="L34" s="1"/>
      <c r="M34" s="1"/>
      <c r="N34" s="1"/>
      <c r="O34" s="1"/>
      <c r="P34" s="1"/>
      <c r="Q34" s="1"/>
      <c r="R34" s="1"/>
      <c r="S34" s="1"/>
      <c r="T34" s="1"/>
      <c r="U34" s="1"/>
      <c r="V34" s="1"/>
      <c r="W34" s="1"/>
      <c r="X34" s="1"/>
      <c r="Y34" s="1"/>
      <c r="Z34" s="1"/>
    </row>
    <row r="35" spans="1:26" ht="12.75" customHeight="1">
      <c r="A35" s="226"/>
      <c r="B35" s="127" t="s">
        <v>107</v>
      </c>
      <c r="C35" s="128"/>
      <c r="D35" s="129"/>
      <c r="E35" s="130"/>
      <c r="F35" s="106">
        <f t="shared" si="1"/>
        <v>0</v>
      </c>
      <c r="G35" s="104"/>
      <c r="H35" s="1"/>
      <c r="I35" s="1"/>
      <c r="J35" s="1"/>
      <c r="K35" s="1"/>
      <c r="L35" s="1"/>
      <c r="M35" s="1"/>
      <c r="N35" s="1"/>
      <c r="O35" s="1"/>
      <c r="P35" s="1"/>
      <c r="Q35" s="1"/>
      <c r="R35" s="1"/>
      <c r="S35" s="1"/>
      <c r="T35" s="1"/>
      <c r="U35" s="1"/>
      <c r="V35" s="1"/>
      <c r="W35" s="1"/>
      <c r="X35" s="1"/>
      <c r="Y35" s="1"/>
      <c r="Z35" s="1"/>
    </row>
    <row r="36" spans="1:26" ht="12.75" customHeight="1">
      <c r="A36" s="226"/>
      <c r="B36" s="127" t="s">
        <v>108</v>
      </c>
      <c r="C36" s="128"/>
      <c r="D36" s="129"/>
      <c r="E36" s="130"/>
      <c r="F36" s="106">
        <f t="shared" si="1"/>
        <v>0</v>
      </c>
      <c r="G36" s="104"/>
      <c r="H36" s="1"/>
      <c r="I36" s="1"/>
      <c r="J36" s="1"/>
      <c r="K36" s="1"/>
      <c r="L36" s="1"/>
      <c r="M36" s="1"/>
      <c r="N36" s="1"/>
      <c r="O36" s="1"/>
      <c r="P36" s="1"/>
      <c r="Q36" s="1"/>
      <c r="R36" s="1"/>
      <c r="S36" s="1"/>
      <c r="T36" s="1"/>
      <c r="U36" s="1"/>
      <c r="V36" s="1"/>
      <c r="W36" s="1"/>
      <c r="X36" s="1"/>
      <c r="Y36" s="1"/>
      <c r="Z36" s="1"/>
    </row>
    <row r="37" spans="1:26" ht="12.75" customHeight="1">
      <c r="A37" s="226"/>
      <c r="B37" s="127" t="s">
        <v>109</v>
      </c>
      <c r="C37" s="128"/>
      <c r="D37" s="129"/>
      <c r="E37" s="130"/>
      <c r="F37" s="106">
        <f t="shared" si="1"/>
        <v>0</v>
      </c>
      <c r="G37" s="104"/>
      <c r="H37" s="1"/>
      <c r="I37" s="1"/>
      <c r="J37" s="1"/>
      <c r="K37" s="1"/>
      <c r="L37" s="1"/>
      <c r="M37" s="1"/>
      <c r="N37" s="1"/>
      <c r="O37" s="1"/>
      <c r="P37" s="1"/>
      <c r="Q37" s="1"/>
      <c r="R37" s="1"/>
      <c r="S37" s="1"/>
      <c r="T37" s="1"/>
      <c r="U37" s="1"/>
      <c r="V37" s="1"/>
      <c r="W37" s="1"/>
      <c r="X37" s="1"/>
      <c r="Y37" s="1"/>
      <c r="Z37" s="1"/>
    </row>
    <row r="38" spans="1:26" ht="12.75" customHeight="1">
      <c r="A38" s="226"/>
      <c r="B38" s="127" t="s">
        <v>110</v>
      </c>
      <c r="C38" s="128"/>
      <c r="D38" s="129"/>
      <c r="E38" s="130"/>
      <c r="F38" s="106">
        <f t="shared" si="1"/>
        <v>0</v>
      </c>
      <c r="G38" s="104"/>
      <c r="H38" s="1"/>
      <c r="I38" s="1"/>
      <c r="J38" s="1"/>
      <c r="K38" s="1"/>
      <c r="L38" s="1"/>
      <c r="M38" s="1"/>
      <c r="N38" s="1"/>
      <c r="O38" s="1"/>
      <c r="P38" s="1"/>
      <c r="Q38" s="1"/>
      <c r="R38" s="1"/>
      <c r="S38" s="1"/>
      <c r="T38" s="1"/>
      <c r="U38" s="1"/>
      <c r="V38" s="1"/>
      <c r="W38" s="1"/>
      <c r="X38" s="1"/>
      <c r="Y38" s="1"/>
      <c r="Z38" s="1"/>
    </row>
    <row r="39" spans="1:26" ht="12.75" customHeight="1">
      <c r="A39" s="226"/>
      <c r="B39" s="127" t="s">
        <v>111</v>
      </c>
      <c r="C39" s="128"/>
      <c r="D39" s="129"/>
      <c r="E39" s="130"/>
      <c r="F39" s="106">
        <f t="shared" si="1"/>
        <v>0</v>
      </c>
      <c r="G39" s="104"/>
      <c r="H39" s="1"/>
      <c r="I39" s="1"/>
      <c r="J39" s="1"/>
      <c r="K39" s="1"/>
      <c r="L39" s="1"/>
      <c r="M39" s="1"/>
      <c r="N39" s="1"/>
      <c r="O39" s="1"/>
      <c r="P39" s="1"/>
      <c r="Q39" s="1"/>
      <c r="R39" s="1"/>
      <c r="S39" s="1"/>
      <c r="T39" s="1"/>
      <c r="U39" s="1"/>
      <c r="V39" s="1"/>
      <c r="W39" s="1"/>
      <c r="X39" s="1"/>
      <c r="Y39" s="1"/>
      <c r="Z39" s="1"/>
    </row>
    <row r="40" spans="1:26" ht="12.75" customHeight="1">
      <c r="A40" s="226"/>
      <c r="B40" s="127" t="s">
        <v>112</v>
      </c>
      <c r="C40" s="128"/>
      <c r="D40" s="129"/>
      <c r="E40" s="130"/>
      <c r="F40" s="106">
        <f t="shared" si="1"/>
        <v>0</v>
      </c>
      <c r="G40" s="104"/>
      <c r="H40" s="1"/>
      <c r="I40" s="1"/>
      <c r="J40" s="1"/>
      <c r="K40" s="1"/>
      <c r="L40" s="1"/>
      <c r="M40" s="1"/>
      <c r="N40" s="1"/>
      <c r="O40" s="1"/>
      <c r="P40" s="1"/>
      <c r="Q40" s="1"/>
      <c r="R40" s="1"/>
      <c r="S40" s="1"/>
      <c r="T40" s="1"/>
      <c r="U40" s="1"/>
      <c r="V40" s="1"/>
      <c r="W40" s="1"/>
      <c r="X40" s="1"/>
      <c r="Y40" s="1"/>
      <c r="Z40" s="1"/>
    </row>
    <row r="41" spans="1:26" ht="12.75" customHeight="1">
      <c r="A41" s="226"/>
      <c r="B41" s="127" t="s">
        <v>113</v>
      </c>
      <c r="C41" s="128"/>
      <c r="D41" s="129"/>
      <c r="E41" s="130"/>
      <c r="F41" s="106">
        <f t="shared" si="1"/>
        <v>0</v>
      </c>
      <c r="G41" s="104"/>
      <c r="H41" s="1"/>
      <c r="I41" s="1"/>
      <c r="J41" s="1"/>
      <c r="K41" s="1"/>
      <c r="L41" s="1"/>
      <c r="M41" s="1"/>
      <c r="N41" s="1"/>
      <c r="O41" s="1"/>
      <c r="P41" s="1"/>
      <c r="Q41" s="1"/>
      <c r="R41" s="1"/>
      <c r="S41" s="1"/>
      <c r="T41" s="1"/>
      <c r="U41" s="1"/>
      <c r="V41" s="1"/>
      <c r="W41" s="1"/>
      <c r="X41" s="1"/>
      <c r="Y41" s="1"/>
      <c r="Z41" s="1"/>
    </row>
    <row r="42" spans="1:26" ht="12.75" customHeight="1">
      <c r="A42" s="226"/>
      <c r="B42" s="131"/>
      <c r="C42" s="132"/>
      <c r="D42" s="117"/>
      <c r="E42" s="22"/>
      <c r="F42" s="110"/>
      <c r="G42" s="111"/>
      <c r="H42" s="1"/>
      <c r="I42" s="1"/>
      <c r="J42" s="1"/>
      <c r="K42" s="1"/>
      <c r="L42" s="1"/>
      <c r="M42" s="1"/>
      <c r="N42" s="1"/>
      <c r="O42" s="1"/>
      <c r="P42" s="1"/>
      <c r="Q42" s="1"/>
      <c r="R42" s="1"/>
      <c r="S42" s="1"/>
      <c r="T42" s="1"/>
      <c r="U42" s="1"/>
      <c r="V42" s="1"/>
      <c r="W42" s="1"/>
      <c r="X42" s="1"/>
      <c r="Y42" s="1"/>
      <c r="Z42" s="1"/>
    </row>
    <row r="43" spans="1:26" ht="12.75" customHeight="1">
      <c r="A43" s="226"/>
      <c r="B43" s="133" t="s">
        <v>101</v>
      </c>
      <c r="C43" s="134"/>
      <c r="D43" s="134"/>
      <c r="E43" s="135"/>
      <c r="F43" s="103"/>
      <c r="G43" s="104"/>
      <c r="H43" s="1"/>
      <c r="I43" s="1"/>
      <c r="J43" s="1"/>
      <c r="K43" s="1"/>
      <c r="L43" s="1"/>
      <c r="M43" s="1"/>
      <c r="N43" s="1"/>
      <c r="O43" s="1"/>
      <c r="P43" s="1"/>
      <c r="Q43" s="1"/>
      <c r="R43" s="1"/>
      <c r="S43" s="1"/>
      <c r="T43" s="1"/>
      <c r="U43" s="1"/>
      <c r="V43" s="1"/>
      <c r="W43" s="1"/>
      <c r="X43" s="1"/>
      <c r="Y43" s="1"/>
      <c r="Z43" s="1"/>
    </row>
    <row r="44" spans="1:26" ht="12.75" customHeight="1">
      <c r="A44" s="226"/>
      <c r="B44" s="233"/>
      <c r="C44" s="136"/>
      <c r="D44" s="136"/>
      <c r="E44" s="137"/>
      <c r="F44" s="103"/>
      <c r="G44" s="104"/>
      <c r="H44" s="1"/>
      <c r="I44" s="1"/>
      <c r="J44" s="1"/>
      <c r="K44" s="1"/>
      <c r="L44" s="1"/>
      <c r="M44" s="1"/>
      <c r="N44" s="1"/>
      <c r="O44" s="1"/>
      <c r="P44" s="1"/>
      <c r="Q44" s="1"/>
      <c r="R44" s="1"/>
      <c r="S44" s="1"/>
      <c r="T44" s="1"/>
      <c r="U44" s="1"/>
      <c r="V44" s="1"/>
      <c r="W44" s="1"/>
      <c r="X44" s="1"/>
      <c r="Y44" s="1"/>
      <c r="Z44" s="1"/>
    </row>
    <row r="45" spans="1:26" ht="12.75" customHeight="1">
      <c r="A45" s="226"/>
      <c r="B45" s="233" t="s">
        <v>114</v>
      </c>
      <c r="C45" s="136"/>
      <c r="D45" s="136"/>
      <c r="E45" s="137"/>
      <c r="F45" s="103"/>
      <c r="G45" s="104"/>
      <c r="H45" s="1"/>
      <c r="I45" s="1"/>
      <c r="J45" s="1"/>
      <c r="K45" s="1"/>
      <c r="L45" s="1"/>
      <c r="M45" s="1"/>
      <c r="N45" s="1"/>
      <c r="O45" s="1"/>
      <c r="P45" s="1"/>
      <c r="Q45" s="1"/>
      <c r="R45" s="1"/>
      <c r="S45" s="1"/>
      <c r="T45" s="1"/>
      <c r="U45" s="1"/>
      <c r="V45" s="1"/>
      <c r="W45" s="1"/>
      <c r="X45" s="1"/>
      <c r="Y45" s="1"/>
      <c r="Z45" s="1"/>
    </row>
    <row r="46" spans="1:26" ht="12.75" customHeight="1">
      <c r="A46" s="226"/>
      <c r="B46" s="233"/>
      <c r="C46" s="136"/>
      <c r="D46" s="136"/>
      <c r="E46" s="137"/>
      <c r="F46" s="103"/>
      <c r="G46" s="104"/>
      <c r="H46" s="1"/>
      <c r="I46" s="1"/>
      <c r="J46" s="1"/>
      <c r="K46" s="1"/>
      <c r="L46" s="1"/>
      <c r="M46" s="1"/>
      <c r="N46" s="1"/>
      <c r="O46" s="1"/>
      <c r="P46" s="1"/>
      <c r="Q46" s="1"/>
      <c r="R46" s="1"/>
      <c r="S46" s="1"/>
      <c r="T46" s="1"/>
      <c r="U46" s="1"/>
      <c r="V46" s="1"/>
      <c r="W46" s="1"/>
      <c r="X46" s="1"/>
      <c r="Y46" s="1"/>
      <c r="Z46" s="1"/>
    </row>
    <row r="47" spans="1:26" ht="12.75" customHeight="1">
      <c r="A47" s="115"/>
      <c r="B47" s="116"/>
      <c r="C47" s="117"/>
      <c r="D47" s="117"/>
      <c r="E47" s="138" t="s">
        <v>115</v>
      </c>
      <c r="F47" s="119"/>
      <c r="G47" s="120">
        <f>SUM(F32:F41)</f>
        <v>0</v>
      </c>
      <c r="H47" s="1"/>
      <c r="I47" s="1"/>
      <c r="J47" s="1"/>
      <c r="K47" s="1"/>
      <c r="L47" s="1"/>
      <c r="M47" s="1"/>
      <c r="N47" s="1"/>
      <c r="O47" s="1"/>
      <c r="P47" s="1"/>
      <c r="Q47" s="1"/>
      <c r="R47" s="1"/>
      <c r="S47" s="1"/>
      <c r="T47" s="1"/>
      <c r="U47" s="1"/>
      <c r="V47" s="1"/>
      <c r="W47" s="1"/>
      <c r="X47" s="1"/>
      <c r="Y47" s="1"/>
      <c r="Z47" s="1"/>
    </row>
    <row r="48" spans="1:26" ht="12.75" customHeight="1">
      <c r="A48" s="121">
        <v>300</v>
      </c>
      <c r="B48" s="139" t="s">
        <v>116</v>
      </c>
      <c r="C48" s="122"/>
      <c r="D48" s="122"/>
      <c r="E48" s="52"/>
      <c r="F48" s="124"/>
      <c r="G48" s="104"/>
      <c r="H48" s="1"/>
      <c r="I48" s="1"/>
      <c r="J48" s="1"/>
      <c r="K48" s="1"/>
      <c r="L48" s="1"/>
      <c r="M48" s="1"/>
      <c r="N48" s="1"/>
      <c r="O48" s="1"/>
      <c r="P48" s="1"/>
      <c r="Q48" s="1"/>
      <c r="R48" s="1"/>
      <c r="S48" s="1"/>
      <c r="T48" s="1"/>
      <c r="U48" s="1"/>
      <c r="V48" s="1"/>
      <c r="W48" s="1"/>
      <c r="X48" s="1"/>
      <c r="Y48" s="1"/>
      <c r="Z48" s="1"/>
    </row>
    <row r="49" spans="1:26" ht="12.75" customHeight="1">
      <c r="A49" s="95"/>
      <c r="B49" s="139"/>
      <c r="C49" s="101"/>
      <c r="D49" s="101"/>
      <c r="E49" s="52"/>
      <c r="F49" s="103"/>
      <c r="G49" s="104"/>
      <c r="H49" s="1"/>
      <c r="I49" s="1"/>
      <c r="J49" s="1"/>
      <c r="K49" s="1"/>
      <c r="L49" s="1"/>
      <c r="M49" s="1"/>
      <c r="N49" s="1"/>
      <c r="O49" s="1"/>
      <c r="P49" s="1"/>
      <c r="Q49" s="1"/>
      <c r="R49" s="1"/>
      <c r="S49" s="1"/>
      <c r="T49" s="1"/>
      <c r="U49" s="1"/>
      <c r="V49" s="1"/>
      <c r="W49" s="1"/>
      <c r="X49" s="1"/>
      <c r="Y49" s="1"/>
      <c r="Z49" s="1"/>
    </row>
    <row r="50" spans="1:26" ht="12.75" customHeight="1">
      <c r="A50" s="226">
        <v>320</v>
      </c>
      <c r="B50" s="127" t="s">
        <v>117</v>
      </c>
      <c r="C50" s="129"/>
      <c r="D50" s="129"/>
      <c r="E50" s="140"/>
      <c r="F50" s="106">
        <f t="shared" ref="F50:F53" si="2">SUM(C50*D50*E50)</f>
        <v>0</v>
      </c>
      <c r="G50" s="104"/>
      <c r="H50" s="1"/>
      <c r="I50" s="1"/>
      <c r="J50" s="1"/>
      <c r="K50" s="1"/>
      <c r="L50" s="1"/>
      <c r="M50" s="1"/>
      <c r="N50" s="1"/>
      <c r="O50" s="1"/>
      <c r="P50" s="1"/>
      <c r="Q50" s="1"/>
      <c r="R50" s="1"/>
      <c r="S50" s="1"/>
      <c r="T50" s="1"/>
      <c r="U50" s="1"/>
      <c r="V50" s="1"/>
      <c r="W50" s="1"/>
      <c r="X50" s="1"/>
      <c r="Y50" s="1"/>
      <c r="Z50" s="1"/>
    </row>
    <row r="51" spans="1:26" ht="12.75" customHeight="1">
      <c r="A51" s="226"/>
      <c r="B51" s="127"/>
      <c r="C51" s="129"/>
      <c r="D51" s="129"/>
      <c r="E51" s="140"/>
      <c r="F51" s="106">
        <f t="shared" si="2"/>
        <v>0</v>
      </c>
      <c r="G51" s="104"/>
      <c r="H51" s="1"/>
      <c r="I51" s="1"/>
      <c r="J51" s="1"/>
      <c r="K51" s="1"/>
      <c r="L51" s="1"/>
      <c r="M51" s="1"/>
      <c r="N51" s="1"/>
      <c r="O51" s="1"/>
      <c r="P51" s="1"/>
      <c r="Q51" s="1"/>
      <c r="R51" s="1"/>
      <c r="S51" s="1"/>
      <c r="T51" s="1"/>
      <c r="U51" s="1"/>
      <c r="V51" s="1"/>
      <c r="W51" s="1"/>
      <c r="X51" s="1"/>
      <c r="Y51" s="1"/>
      <c r="Z51" s="1"/>
    </row>
    <row r="52" spans="1:26" ht="12.75" customHeight="1">
      <c r="A52" s="226"/>
      <c r="B52" s="127"/>
      <c r="C52" s="129"/>
      <c r="D52" s="129"/>
      <c r="E52" s="140"/>
      <c r="F52" s="106">
        <f t="shared" si="2"/>
        <v>0</v>
      </c>
      <c r="G52" s="104"/>
      <c r="H52" s="1"/>
      <c r="I52" s="1"/>
      <c r="J52" s="1"/>
      <c r="K52" s="1"/>
      <c r="L52" s="1"/>
      <c r="M52" s="1"/>
      <c r="N52" s="1"/>
      <c r="O52" s="1"/>
      <c r="P52" s="1"/>
      <c r="Q52" s="1"/>
      <c r="R52" s="1"/>
      <c r="S52" s="1"/>
      <c r="T52" s="1"/>
      <c r="U52" s="1"/>
      <c r="V52" s="1"/>
      <c r="W52" s="1"/>
      <c r="X52" s="1"/>
      <c r="Y52" s="1"/>
      <c r="Z52" s="1"/>
    </row>
    <row r="53" spans="1:26" ht="12.75" customHeight="1">
      <c r="A53" s="226"/>
      <c r="B53" s="127"/>
      <c r="C53" s="129"/>
      <c r="D53" s="129"/>
      <c r="E53" s="140"/>
      <c r="F53" s="106">
        <f t="shared" si="2"/>
        <v>0</v>
      </c>
      <c r="G53" s="104"/>
      <c r="H53" s="1"/>
      <c r="I53" s="1"/>
      <c r="J53" s="1"/>
      <c r="K53" s="1"/>
      <c r="L53" s="1"/>
      <c r="M53" s="1"/>
      <c r="N53" s="1"/>
      <c r="O53" s="1"/>
      <c r="P53" s="1"/>
      <c r="Q53" s="1"/>
      <c r="R53" s="1"/>
      <c r="S53" s="1"/>
      <c r="T53" s="1"/>
      <c r="U53" s="1"/>
      <c r="V53" s="1"/>
      <c r="W53" s="1"/>
      <c r="X53" s="1"/>
      <c r="Y53" s="1"/>
      <c r="Z53" s="1"/>
    </row>
    <row r="54" spans="1:26" ht="12.75" customHeight="1">
      <c r="A54" s="226"/>
      <c r="B54" s="127"/>
      <c r="C54" s="101"/>
      <c r="D54" s="101"/>
      <c r="E54" s="52"/>
      <c r="F54" s="103"/>
      <c r="G54" s="104"/>
      <c r="H54" s="1"/>
      <c r="I54" s="1"/>
      <c r="J54" s="1"/>
      <c r="K54" s="1"/>
      <c r="L54" s="1"/>
      <c r="M54" s="1"/>
      <c r="N54" s="1"/>
      <c r="O54" s="1"/>
      <c r="P54" s="1"/>
      <c r="Q54" s="1"/>
      <c r="R54" s="1"/>
      <c r="S54" s="1"/>
      <c r="T54" s="1"/>
      <c r="U54" s="1"/>
      <c r="V54" s="1"/>
      <c r="W54" s="1"/>
      <c r="X54" s="1"/>
      <c r="Y54" s="1"/>
      <c r="Z54" s="1"/>
    </row>
    <row r="55" spans="1:26" ht="12.75" customHeight="1">
      <c r="A55" s="226">
        <v>330</v>
      </c>
      <c r="B55" s="127" t="s">
        <v>118</v>
      </c>
      <c r="C55" s="129"/>
      <c r="D55" s="129"/>
      <c r="E55" s="140"/>
      <c r="F55" s="106">
        <f t="shared" ref="F55:F58" si="3">SUM(C55*D55*E55)</f>
        <v>0</v>
      </c>
      <c r="G55" s="104"/>
      <c r="H55" s="1"/>
      <c r="I55" s="1"/>
      <c r="J55" s="1"/>
      <c r="K55" s="1"/>
      <c r="L55" s="1"/>
      <c r="M55" s="1"/>
      <c r="N55" s="1"/>
      <c r="O55" s="1"/>
      <c r="P55" s="1"/>
      <c r="Q55" s="1"/>
      <c r="R55" s="1"/>
      <c r="S55" s="1"/>
      <c r="T55" s="1"/>
      <c r="U55" s="1"/>
      <c r="V55" s="1"/>
      <c r="W55" s="1"/>
      <c r="X55" s="1"/>
      <c r="Y55" s="1"/>
      <c r="Z55" s="1"/>
    </row>
    <row r="56" spans="1:26" ht="12.75" customHeight="1">
      <c r="A56" s="226">
        <v>340</v>
      </c>
      <c r="B56" s="127" t="s">
        <v>119</v>
      </c>
      <c r="C56" s="129"/>
      <c r="D56" s="129"/>
      <c r="E56" s="140"/>
      <c r="F56" s="106">
        <f t="shared" si="3"/>
        <v>0</v>
      </c>
      <c r="G56" s="104"/>
      <c r="H56" s="1"/>
      <c r="I56" s="1"/>
      <c r="J56" s="1"/>
      <c r="K56" s="1"/>
      <c r="L56" s="1"/>
      <c r="M56" s="1"/>
      <c r="N56" s="1"/>
      <c r="O56" s="1"/>
      <c r="P56" s="1"/>
      <c r="Q56" s="1"/>
      <c r="R56" s="1"/>
      <c r="S56" s="1"/>
      <c r="T56" s="1"/>
      <c r="U56" s="1"/>
      <c r="V56" s="1"/>
      <c r="W56" s="1"/>
      <c r="X56" s="1"/>
      <c r="Y56" s="1"/>
      <c r="Z56" s="1"/>
    </row>
    <row r="57" spans="1:26" ht="12.75" customHeight="1">
      <c r="A57" s="226"/>
      <c r="B57" s="127"/>
      <c r="C57" s="129"/>
      <c r="D57" s="129"/>
      <c r="E57" s="140"/>
      <c r="F57" s="106">
        <f t="shared" si="3"/>
        <v>0</v>
      </c>
      <c r="G57" s="104"/>
      <c r="H57" s="1"/>
      <c r="I57" s="1"/>
      <c r="J57" s="1"/>
      <c r="K57" s="1"/>
      <c r="L57" s="1"/>
      <c r="M57" s="1"/>
      <c r="N57" s="1"/>
      <c r="O57" s="1"/>
      <c r="P57" s="1"/>
      <c r="Q57" s="1"/>
      <c r="R57" s="1"/>
      <c r="S57" s="1"/>
      <c r="T57" s="1"/>
      <c r="U57" s="1"/>
      <c r="V57" s="1"/>
      <c r="W57" s="1"/>
      <c r="X57" s="1"/>
      <c r="Y57" s="1"/>
      <c r="Z57" s="1"/>
    </row>
    <row r="58" spans="1:26" ht="12.75" customHeight="1">
      <c r="A58" s="226"/>
      <c r="B58" s="127"/>
      <c r="C58" s="129"/>
      <c r="D58" s="129"/>
      <c r="E58" s="140"/>
      <c r="F58" s="141">
        <f t="shared" si="3"/>
        <v>0</v>
      </c>
      <c r="G58" s="111"/>
      <c r="H58" s="1"/>
      <c r="I58" s="1"/>
      <c r="J58" s="1"/>
      <c r="K58" s="1"/>
      <c r="L58" s="1"/>
      <c r="M58" s="1"/>
      <c r="N58" s="1"/>
      <c r="O58" s="1"/>
      <c r="P58" s="1"/>
      <c r="Q58" s="1"/>
      <c r="R58" s="1"/>
      <c r="S58" s="1"/>
      <c r="T58" s="1"/>
      <c r="U58" s="1"/>
      <c r="V58" s="1"/>
      <c r="W58" s="1"/>
      <c r="X58" s="1"/>
      <c r="Y58" s="1"/>
      <c r="Z58" s="1"/>
    </row>
    <row r="59" spans="1:26" ht="12.75" customHeight="1">
      <c r="A59" s="226"/>
      <c r="B59" s="142" t="s">
        <v>101</v>
      </c>
      <c r="C59" s="143"/>
      <c r="D59" s="143"/>
      <c r="E59" s="144"/>
      <c r="F59" s="103"/>
      <c r="G59" s="104"/>
      <c r="H59" s="1"/>
      <c r="I59" s="1"/>
      <c r="J59" s="1"/>
      <c r="K59" s="1"/>
      <c r="L59" s="1"/>
      <c r="M59" s="1"/>
      <c r="N59" s="1"/>
      <c r="O59" s="1"/>
      <c r="P59" s="1"/>
      <c r="Q59" s="1"/>
      <c r="R59" s="1"/>
      <c r="S59" s="1"/>
      <c r="T59" s="1"/>
      <c r="U59" s="1"/>
      <c r="V59" s="1"/>
      <c r="W59" s="1"/>
      <c r="X59" s="1"/>
      <c r="Y59" s="1"/>
      <c r="Z59" s="1"/>
    </row>
    <row r="60" spans="1:26" ht="54" customHeight="1">
      <c r="A60" s="226"/>
      <c r="B60" s="237"/>
      <c r="E60" s="256"/>
      <c r="F60" s="103"/>
      <c r="G60" s="104"/>
      <c r="H60" s="1"/>
      <c r="I60" s="1"/>
      <c r="J60" s="1"/>
      <c r="K60" s="1"/>
      <c r="L60" s="1"/>
      <c r="M60" s="1"/>
      <c r="N60" s="1"/>
      <c r="O60" s="1"/>
      <c r="P60" s="1"/>
      <c r="Q60" s="1"/>
      <c r="R60" s="1"/>
      <c r="S60" s="1"/>
      <c r="T60" s="1"/>
      <c r="U60" s="1"/>
      <c r="V60" s="1"/>
      <c r="W60" s="1"/>
      <c r="X60" s="1"/>
      <c r="Y60" s="1"/>
      <c r="Z60" s="1"/>
    </row>
    <row r="61" spans="1:26" ht="30" customHeight="1">
      <c r="A61" s="226"/>
      <c r="B61" s="257"/>
      <c r="E61" s="256"/>
      <c r="F61" s="103"/>
      <c r="G61" s="104"/>
      <c r="H61" s="1"/>
      <c r="I61" s="1"/>
      <c r="J61" s="1"/>
      <c r="K61" s="1"/>
      <c r="L61" s="1"/>
      <c r="M61" s="1"/>
      <c r="N61" s="1"/>
      <c r="O61" s="1"/>
      <c r="P61" s="1"/>
      <c r="Q61" s="1"/>
      <c r="R61" s="1"/>
      <c r="S61" s="1"/>
      <c r="T61" s="1"/>
      <c r="U61" s="1"/>
      <c r="V61" s="1"/>
      <c r="W61" s="1"/>
      <c r="X61" s="1"/>
      <c r="Y61" s="1"/>
      <c r="Z61" s="1"/>
    </row>
    <row r="62" spans="1:26" ht="12.75" customHeight="1">
      <c r="A62" s="226"/>
      <c r="B62" s="257"/>
      <c r="E62" s="256"/>
      <c r="F62" s="103"/>
      <c r="G62" s="104"/>
      <c r="H62" s="1"/>
      <c r="I62" s="1"/>
      <c r="J62" s="1"/>
      <c r="K62" s="1"/>
      <c r="L62" s="1"/>
      <c r="M62" s="1"/>
      <c r="N62" s="1"/>
      <c r="O62" s="1"/>
      <c r="P62" s="1"/>
      <c r="Q62" s="1"/>
      <c r="R62" s="1"/>
      <c r="S62" s="1"/>
      <c r="T62" s="1"/>
      <c r="U62" s="1"/>
      <c r="V62" s="1"/>
      <c r="W62" s="1"/>
      <c r="X62" s="1"/>
      <c r="Y62" s="1"/>
      <c r="Z62" s="1"/>
    </row>
    <row r="63" spans="1:26" ht="12.75" customHeight="1">
      <c r="A63" s="115"/>
      <c r="B63" s="116"/>
      <c r="C63" s="117"/>
      <c r="D63" s="117"/>
      <c r="E63" s="138" t="s">
        <v>120</v>
      </c>
      <c r="F63" s="119"/>
      <c r="G63" s="120">
        <f>SUM(F50:F58)</f>
        <v>0</v>
      </c>
      <c r="H63" s="1"/>
      <c r="I63" s="1"/>
      <c r="J63" s="1"/>
      <c r="K63" s="1"/>
      <c r="L63" s="1"/>
      <c r="M63" s="1"/>
      <c r="N63" s="1"/>
      <c r="O63" s="1"/>
      <c r="P63" s="1"/>
      <c r="Q63" s="1"/>
      <c r="R63" s="1"/>
      <c r="S63" s="1"/>
      <c r="T63" s="1"/>
      <c r="U63" s="1"/>
      <c r="V63" s="1"/>
      <c r="W63" s="1"/>
      <c r="X63" s="1"/>
      <c r="Y63" s="1"/>
      <c r="Z63" s="1"/>
    </row>
    <row r="64" spans="1:26" ht="12.75" customHeight="1">
      <c r="A64" s="121">
        <v>400</v>
      </c>
      <c r="B64" s="145" t="s">
        <v>121</v>
      </c>
      <c r="C64" s="146"/>
      <c r="D64" s="122"/>
      <c r="E64" s="147"/>
      <c r="F64" s="124"/>
      <c r="G64" s="104"/>
      <c r="H64" s="1"/>
      <c r="I64" s="1"/>
      <c r="J64" s="1"/>
      <c r="K64" s="1"/>
      <c r="L64" s="1"/>
      <c r="M64" s="1"/>
      <c r="N64" s="1"/>
      <c r="O64" s="1"/>
      <c r="P64" s="1"/>
      <c r="Q64" s="1"/>
      <c r="R64" s="1"/>
      <c r="S64" s="1"/>
      <c r="T64" s="1"/>
      <c r="U64" s="1"/>
      <c r="V64" s="1"/>
      <c r="W64" s="1"/>
      <c r="X64" s="1"/>
      <c r="Y64" s="1"/>
      <c r="Z64" s="1"/>
    </row>
    <row r="65" spans="1:26" ht="12.75" customHeight="1">
      <c r="A65" s="226"/>
      <c r="B65" s="1"/>
      <c r="C65" s="148"/>
      <c r="D65" s="101"/>
      <c r="E65" s="52"/>
      <c r="F65" s="103"/>
      <c r="G65" s="104"/>
      <c r="H65" s="1"/>
      <c r="I65" s="1"/>
      <c r="J65" s="1"/>
      <c r="K65" s="1"/>
      <c r="L65" s="1"/>
      <c r="M65" s="1"/>
      <c r="N65" s="1"/>
      <c r="O65" s="1"/>
      <c r="P65" s="1"/>
      <c r="Q65" s="1"/>
      <c r="R65" s="1"/>
      <c r="S65" s="1"/>
      <c r="T65" s="1"/>
      <c r="U65" s="1"/>
      <c r="V65" s="1"/>
      <c r="W65" s="1"/>
      <c r="X65" s="1"/>
      <c r="Y65" s="1"/>
      <c r="Z65" s="1"/>
    </row>
    <row r="66" spans="1:26" ht="12.75" customHeight="1">
      <c r="A66" s="226">
        <v>410</v>
      </c>
      <c r="B66" s="195" t="s">
        <v>122</v>
      </c>
      <c r="C66" s="148"/>
      <c r="D66" s="129"/>
      <c r="E66" s="140"/>
      <c r="F66" s="106">
        <f t="shared" ref="F66:F69" si="4">SUM(D66*E66)</f>
        <v>0</v>
      </c>
      <c r="G66" s="104"/>
      <c r="H66" s="1"/>
      <c r="I66" s="1"/>
      <c r="J66" s="1"/>
      <c r="K66" s="1"/>
      <c r="L66" s="1"/>
      <c r="M66" s="1"/>
      <c r="N66" s="1"/>
      <c r="O66" s="1"/>
      <c r="P66" s="1"/>
      <c r="Q66" s="1"/>
      <c r="R66" s="1"/>
      <c r="S66" s="1"/>
      <c r="T66" s="1"/>
      <c r="U66" s="1"/>
      <c r="V66" s="1"/>
      <c r="W66" s="1"/>
      <c r="X66" s="1"/>
      <c r="Y66" s="1"/>
      <c r="Z66" s="1"/>
    </row>
    <row r="67" spans="1:26" ht="12.75" customHeight="1">
      <c r="A67" s="226">
        <v>430</v>
      </c>
      <c r="B67" s="1" t="s">
        <v>123</v>
      </c>
      <c r="C67" s="148"/>
      <c r="D67" s="129"/>
      <c r="E67" s="140"/>
      <c r="F67" s="106">
        <f t="shared" si="4"/>
        <v>0</v>
      </c>
      <c r="G67" s="104"/>
      <c r="H67" s="1"/>
      <c r="I67" s="1"/>
      <c r="J67" s="1"/>
      <c r="K67" s="1"/>
      <c r="L67" s="1"/>
      <c r="M67" s="1"/>
      <c r="N67" s="1"/>
      <c r="O67" s="1"/>
      <c r="P67" s="1"/>
      <c r="Q67" s="1"/>
      <c r="R67" s="1"/>
      <c r="S67" s="1"/>
      <c r="T67" s="1"/>
      <c r="U67" s="1"/>
      <c r="V67" s="1"/>
      <c r="W67" s="1"/>
      <c r="X67" s="1"/>
      <c r="Y67" s="1"/>
      <c r="Z67" s="1"/>
    </row>
    <row r="68" spans="1:26" ht="12.75" customHeight="1">
      <c r="A68" s="226">
        <v>441</v>
      </c>
      <c r="B68" s="1" t="s">
        <v>124</v>
      </c>
      <c r="C68" s="148"/>
      <c r="D68" s="129"/>
      <c r="E68" s="140"/>
      <c r="F68" s="106">
        <f t="shared" si="4"/>
        <v>0</v>
      </c>
      <c r="G68" s="104"/>
      <c r="H68" s="1"/>
      <c r="I68" s="1"/>
      <c r="J68" s="1"/>
      <c r="K68" s="1"/>
      <c r="L68" s="1"/>
      <c r="M68" s="1"/>
      <c r="N68" s="1"/>
      <c r="O68" s="1"/>
      <c r="P68" s="1"/>
      <c r="Q68" s="1"/>
      <c r="R68" s="1"/>
      <c r="S68" s="1"/>
      <c r="T68" s="1"/>
      <c r="U68" s="1"/>
      <c r="V68" s="1"/>
      <c r="W68" s="1"/>
      <c r="X68" s="1"/>
      <c r="Y68" s="1"/>
      <c r="Z68" s="1"/>
    </row>
    <row r="69" spans="1:26" ht="12.75" customHeight="1">
      <c r="A69" s="226">
        <v>450</v>
      </c>
      <c r="B69" s="131" t="s">
        <v>125</v>
      </c>
      <c r="C69" s="148"/>
      <c r="D69" s="129"/>
      <c r="E69" s="140"/>
      <c r="F69" s="141">
        <f t="shared" si="4"/>
        <v>0</v>
      </c>
      <c r="G69" s="111"/>
      <c r="H69" s="1"/>
      <c r="I69" s="1"/>
      <c r="J69" s="1"/>
      <c r="K69" s="1"/>
      <c r="L69" s="1"/>
      <c r="M69" s="1"/>
      <c r="N69" s="1"/>
      <c r="O69" s="1"/>
      <c r="P69" s="1"/>
      <c r="Q69" s="1"/>
      <c r="R69" s="1"/>
      <c r="S69" s="1"/>
      <c r="T69" s="1"/>
      <c r="U69" s="1"/>
      <c r="V69" s="1"/>
      <c r="W69" s="1"/>
      <c r="X69" s="1"/>
      <c r="Y69" s="1"/>
      <c r="Z69" s="1"/>
    </row>
    <row r="70" spans="1:26" ht="12.75" customHeight="1">
      <c r="A70" s="226"/>
      <c r="B70" s="133" t="s">
        <v>101</v>
      </c>
      <c r="C70" s="134"/>
      <c r="D70" s="134"/>
      <c r="E70" s="135"/>
      <c r="F70" s="103"/>
      <c r="G70" s="104"/>
      <c r="H70" s="1"/>
      <c r="I70" s="1"/>
      <c r="J70" s="1"/>
      <c r="K70" s="1"/>
      <c r="L70" s="1"/>
      <c r="M70" s="1"/>
      <c r="N70" s="1"/>
      <c r="O70" s="1"/>
      <c r="P70" s="1"/>
      <c r="Q70" s="1"/>
      <c r="R70" s="1"/>
      <c r="S70" s="1"/>
      <c r="T70" s="1"/>
      <c r="U70" s="1"/>
      <c r="V70" s="1"/>
      <c r="W70" s="1"/>
      <c r="X70" s="1"/>
      <c r="Y70" s="1"/>
      <c r="Z70" s="1"/>
    </row>
    <row r="71" spans="1:26" ht="12.75" customHeight="1">
      <c r="A71" s="226"/>
      <c r="B71" s="233"/>
      <c r="C71" s="136"/>
      <c r="D71" s="136"/>
      <c r="E71" s="137"/>
      <c r="F71" s="103"/>
      <c r="G71" s="104"/>
      <c r="H71" s="1"/>
      <c r="I71" s="88"/>
      <c r="J71" s="1"/>
      <c r="K71" s="1"/>
      <c r="L71" s="1"/>
      <c r="M71" s="1"/>
      <c r="N71" s="1"/>
      <c r="O71" s="1"/>
      <c r="P71" s="1"/>
      <c r="Q71" s="1"/>
      <c r="R71" s="1"/>
      <c r="S71" s="1"/>
      <c r="T71" s="1"/>
      <c r="U71" s="1"/>
      <c r="V71" s="1"/>
      <c r="W71" s="1"/>
      <c r="X71" s="1"/>
      <c r="Y71" s="1"/>
      <c r="Z71" s="1"/>
    </row>
    <row r="72" spans="1:26" ht="46.5" customHeight="1">
      <c r="A72" s="226"/>
      <c r="B72" s="237"/>
      <c r="E72" s="256"/>
      <c r="F72" s="103"/>
      <c r="G72" s="104"/>
      <c r="H72" s="1"/>
      <c r="I72" s="88"/>
      <c r="J72" s="1"/>
      <c r="K72" s="1"/>
      <c r="L72" s="1"/>
      <c r="M72" s="1"/>
      <c r="N72" s="1"/>
      <c r="O72" s="1"/>
      <c r="P72" s="1"/>
      <c r="Q72" s="1"/>
      <c r="R72" s="1"/>
      <c r="S72" s="1"/>
      <c r="T72" s="1"/>
      <c r="U72" s="1"/>
      <c r="V72" s="1"/>
      <c r="W72" s="1"/>
      <c r="X72" s="1"/>
      <c r="Y72" s="1"/>
      <c r="Z72" s="1"/>
    </row>
    <row r="73" spans="1:26" ht="12.75" customHeight="1">
      <c r="A73" s="226"/>
      <c r="B73" s="257"/>
      <c r="E73" s="256"/>
      <c r="F73" s="103"/>
      <c r="G73" s="104"/>
      <c r="H73" s="1"/>
      <c r="I73" s="88"/>
      <c r="J73" s="1"/>
      <c r="K73" s="1"/>
      <c r="L73" s="1"/>
      <c r="M73" s="1"/>
      <c r="N73" s="1"/>
      <c r="O73" s="1"/>
      <c r="P73" s="1"/>
      <c r="Q73" s="1"/>
      <c r="R73" s="1"/>
      <c r="S73" s="1"/>
      <c r="T73" s="1"/>
      <c r="U73" s="1"/>
      <c r="V73" s="1"/>
      <c r="W73" s="1"/>
      <c r="X73" s="1"/>
      <c r="Y73" s="1"/>
      <c r="Z73" s="1"/>
    </row>
    <row r="74" spans="1:26" ht="12.75" customHeight="1">
      <c r="A74" s="226"/>
      <c r="B74" s="257"/>
      <c r="E74" s="256"/>
      <c r="F74" s="103"/>
      <c r="G74" s="104"/>
      <c r="H74" s="1"/>
      <c r="I74" s="1"/>
      <c r="J74" s="1"/>
      <c r="K74" s="1"/>
      <c r="L74" s="1"/>
      <c r="M74" s="1"/>
      <c r="N74" s="1"/>
      <c r="O74" s="1"/>
      <c r="P74" s="1"/>
      <c r="Q74" s="1"/>
      <c r="R74" s="1"/>
      <c r="S74" s="1"/>
      <c r="T74" s="1"/>
      <c r="U74" s="1"/>
      <c r="V74" s="1"/>
      <c r="W74" s="1"/>
      <c r="X74" s="1"/>
      <c r="Y74" s="1"/>
      <c r="Z74" s="1"/>
    </row>
    <row r="75" spans="1:26" ht="12.75" customHeight="1">
      <c r="A75" s="226"/>
      <c r="B75" s="257"/>
      <c r="E75" s="256"/>
      <c r="F75" s="103"/>
      <c r="G75" s="104"/>
      <c r="H75" s="1"/>
      <c r="I75" s="1"/>
      <c r="J75" s="1"/>
      <c r="K75" s="1"/>
      <c r="L75" s="1"/>
      <c r="M75" s="1"/>
      <c r="N75" s="1"/>
      <c r="O75" s="1"/>
      <c r="P75" s="1"/>
      <c r="Q75" s="1"/>
      <c r="R75" s="1"/>
      <c r="S75" s="1"/>
      <c r="T75" s="1"/>
      <c r="U75" s="1"/>
      <c r="V75" s="1"/>
      <c r="W75" s="1"/>
      <c r="X75" s="1"/>
      <c r="Y75" s="1"/>
      <c r="Z75" s="1"/>
    </row>
    <row r="76" spans="1:26" ht="12.75" customHeight="1">
      <c r="A76" s="115"/>
      <c r="B76" s="116"/>
      <c r="C76" s="117"/>
      <c r="D76" s="149"/>
      <c r="E76" s="118" t="s">
        <v>126</v>
      </c>
      <c r="F76" s="119"/>
      <c r="G76" s="120">
        <f>SUM(F66:F69)</f>
        <v>0</v>
      </c>
      <c r="H76" s="1"/>
      <c r="I76" s="1"/>
      <c r="J76" s="1"/>
      <c r="K76" s="1"/>
      <c r="L76" s="1"/>
      <c r="M76" s="1"/>
      <c r="N76" s="1"/>
      <c r="O76" s="1"/>
      <c r="P76" s="1"/>
      <c r="Q76" s="1"/>
      <c r="R76" s="1"/>
      <c r="S76" s="1"/>
      <c r="T76" s="1"/>
      <c r="U76" s="1"/>
      <c r="V76" s="1"/>
      <c r="W76" s="1"/>
      <c r="X76" s="1"/>
      <c r="Y76" s="1"/>
      <c r="Z76" s="1"/>
    </row>
    <row r="77" spans="1:26" ht="12.75" customHeight="1">
      <c r="A77" s="95">
        <v>500</v>
      </c>
      <c r="B77" s="150" t="s">
        <v>127</v>
      </c>
      <c r="C77" s="101"/>
      <c r="D77" s="151"/>
      <c r="E77" s="102"/>
      <c r="F77" s="103"/>
      <c r="G77" s="104"/>
      <c r="H77" s="1"/>
      <c r="I77" s="1"/>
      <c r="J77" s="1"/>
      <c r="K77" s="1"/>
      <c r="L77" s="1"/>
      <c r="M77" s="1"/>
      <c r="N77" s="1"/>
      <c r="O77" s="1"/>
      <c r="P77" s="1"/>
      <c r="Q77" s="1"/>
      <c r="R77" s="1"/>
      <c r="S77" s="1"/>
      <c r="T77" s="1"/>
      <c r="U77" s="1"/>
      <c r="V77" s="1"/>
      <c r="W77" s="1"/>
      <c r="X77" s="1"/>
      <c r="Y77" s="1"/>
      <c r="Z77" s="1"/>
    </row>
    <row r="78" spans="1:26" ht="12.75" customHeight="1">
      <c r="A78" s="226"/>
      <c r="B78" s="107"/>
      <c r="C78" s="101"/>
      <c r="D78" s="74"/>
      <c r="E78" s="102"/>
      <c r="F78" s="103"/>
      <c r="G78" s="104"/>
      <c r="H78" s="1"/>
      <c r="I78" s="1"/>
      <c r="J78" s="1"/>
      <c r="K78" s="1"/>
      <c r="L78" s="1"/>
      <c r="M78" s="1"/>
      <c r="N78" s="1"/>
      <c r="O78" s="1"/>
      <c r="P78" s="1"/>
      <c r="Q78" s="1"/>
      <c r="R78" s="1"/>
      <c r="S78" s="1"/>
      <c r="T78" s="1"/>
      <c r="U78" s="1"/>
      <c r="V78" s="1"/>
      <c r="W78" s="1"/>
      <c r="X78" s="1"/>
      <c r="Y78" s="1"/>
      <c r="Z78" s="1"/>
    </row>
    <row r="79" spans="1:26" ht="12.75" customHeight="1">
      <c r="A79" s="226">
        <v>510</v>
      </c>
      <c r="B79" s="195" t="s">
        <v>128</v>
      </c>
      <c r="C79" s="101"/>
      <c r="D79" s="193"/>
      <c r="E79" s="105"/>
      <c r="F79" s="106">
        <f t="shared" ref="F79:F81" si="5">SUM(D79*E79)</f>
        <v>0</v>
      </c>
      <c r="G79" s="104"/>
      <c r="H79" s="1"/>
      <c r="I79" s="1"/>
      <c r="J79" s="1"/>
      <c r="K79" s="1"/>
      <c r="L79" s="1"/>
      <c r="M79" s="1"/>
      <c r="N79" s="1"/>
      <c r="O79" s="1"/>
      <c r="P79" s="1"/>
      <c r="Q79" s="1"/>
      <c r="R79" s="1"/>
      <c r="S79" s="1"/>
      <c r="T79" s="1"/>
      <c r="U79" s="1"/>
      <c r="V79" s="1"/>
      <c r="W79" s="1"/>
      <c r="X79" s="1"/>
      <c r="Y79" s="1"/>
      <c r="Z79" s="1"/>
    </row>
    <row r="80" spans="1:26" ht="12.75" customHeight="1">
      <c r="A80" s="226"/>
      <c r="B80" s="107"/>
      <c r="C80" s="101"/>
      <c r="D80" s="193"/>
      <c r="E80" s="105"/>
      <c r="F80" s="106">
        <f t="shared" si="5"/>
        <v>0</v>
      </c>
      <c r="G80" s="104"/>
      <c r="H80" s="1"/>
      <c r="I80" s="1"/>
      <c r="J80" s="1"/>
      <c r="K80" s="1"/>
      <c r="L80" s="1"/>
      <c r="M80" s="1"/>
      <c r="N80" s="1"/>
      <c r="O80" s="1"/>
      <c r="P80" s="1"/>
      <c r="Q80" s="1"/>
      <c r="R80" s="1"/>
      <c r="S80" s="1"/>
      <c r="T80" s="1"/>
      <c r="U80" s="1"/>
      <c r="V80" s="1"/>
      <c r="W80" s="1"/>
      <c r="X80" s="1"/>
      <c r="Y80" s="1"/>
      <c r="Z80" s="1"/>
    </row>
    <row r="81" spans="1:26" ht="12.75" customHeight="1">
      <c r="A81" s="226"/>
      <c r="B81" s="107"/>
      <c r="C81" s="101"/>
      <c r="D81" s="193"/>
      <c r="E81" s="105"/>
      <c r="F81" s="106">
        <f t="shared" si="5"/>
        <v>0</v>
      </c>
      <c r="G81" s="152">
        <f>SUM(F77:F81)</f>
        <v>0</v>
      </c>
      <c r="H81" s="1"/>
      <c r="I81" s="1"/>
      <c r="J81" s="1"/>
      <c r="K81" s="1"/>
      <c r="L81" s="1"/>
      <c r="M81" s="1"/>
      <c r="N81" s="1"/>
      <c r="O81" s="1"/>
      <c r="P81" s="1"/>
      <c r="Q81" s="1"/>
      <c r="R81" s="1"/>
      <c r="S81" s="1"/>
      <c r="T81" s="1"/>
      <c r="U81" s="1"/>
      <c r="V81" s="1"/>
      <c r="W81" s="1"/>
      <c r="X81" s="1"/>
      <c r="Y81" s="1"/>
      <c r="Z81" s="1"/>
    </row>
    <row r="82" spans="1:26" ht="12.75" customHeight="1">
      <c r="A82" s="226"/>
      <c r="B82" s="107"/>
      <c r="C82" s="101"/>
      <c r="D82" s="74"/>
      <c r="E82" s="102"/>
      <c r="F82" s="103"/>
      <c r="G82" s="104"/>
      <c r="H82" s="1"/>
      <c r="I82" s="1"/>
      <c r="J82" s="1"/>
      <c r="K82" s="1"/>
      <c r="L82" s="1"/>
      <c r="M82" s="1"/>
      <c r="N82" s="1"/>
      <c r="O82" s="1"/>
      <c r="P82" s="1"/>
      <c r="Q82" s="1"/>
      <c r="R82" s="1"/>
      <c r="S82" s="1"/>
      <c r="T82" s="1"/>
      <c r="U82" s="1"/>
      <c r="V82" s="1"/>
      <c r="W82" s="1"/>
      <c r="X82" s="1"/>
      <c r="Y82" s="1"/>
      <c r="Z82" s="1"/>
    </row>
    <row r="83" spans="1:26" ht="12.75" customHeight="1">
      <c r="A83" s="226">
        <v>519</v>
      </c>
      <c r="B83" s="195" t="s">
        <v>129</v>
      </c>
      <c r="C83" s="101"/>
      <c r="D83" s="193"/>
      <c r="E83" s="105"/>
      <c r="F83" s="106">
        <f t="shared" ref="F83:F85" si="6">SUM(D83*E83)</f>
        <v>0</v>
      </c>
      <c r="G83" s="104"/>
      <c r="H83" s="1"/>
      <c r="I83" s="1"/>
      <c r="J83" s="1"/>
      <c r="K83" s="1"/>
      <c r="L83" s="1"/>
      <c r="M83" s="1"/>
      <c r="N83" s="1"/>
      <c r="O83" s="1"/>
      <c r="P83" s="1"/>
      <c r="Q83" s="1"/>
      <c r="R83" s="1"/>
      <c r="S83" s="1"/>
      <c r="T83" s="1"/>
      <c r="U83" s="1"/>
      <c r="V83" s="1"/>
      <c r="W83" s="1"/>
      <c r="X83" s="1"/>
      <c r="Y83" s="1"/>
      <c r="Z83" s="1"/>
    </row>
    <row r="84" spans="1:26" ht="12.75" customHeight="1">
      <c r="A84" s="226"/>
      <c r="B84" s="195"/>
      <c r="C84" s="101"/>
      <c r="D84" s="193"/>
      <c r="E84" s="105"/>
      <c r="F84" s="106">
        <f t="shared" si="6"/>
        <v>0</v>
      </c>
      <c r="G84" s="104"/>
      <c r="H84" s="1"/>
      <c r="I84" s="1"/>
      <c r="J84" s="1"/>
      <c r="K84" s="1"/>
      <c r="L84" s="1"/>
      <c r="M84" s="1"/>
      <c r="N84" s="1"/>
      <c r="O84" s="1"/>
      <c r="P84" s="1"/>
      <c r="Q84" s="1"/>
      <c r="R84" s="1"/>
      <c r="S84" s="1"/>
      <c r="T84" s="1"/>
      <c r="U84" s="1"/>
      <c r="V84" s="1"/>
      <c r="W84" s="1"/>
      <c r="X84" s="1"/>
      <c r="Y84" s="1"/>
      <c r="Z84" s="1"/>
    </row>
    <row r="85" spans="1:26" ht="12.75" customHeight="1">
      <c r="A85" s="226"/>
      <c r="B85" s="195"/>
      <c r="C85" s="101"/>
      <c r="D85" s="193"/>
      <c r="E85" s="105"/>
      <c r="F85" s="106">
        <f t="shared" si="6"/>
        <v>0</v>
      </c>
      <c r="G85" s="152">
        <f>SUM(F83:F85)</f>
        <v>0</v>
      </c>
      <c r="H85" s="1"/>
      <c r="I85" s="1"/>
      <c r="J85" s="1"/>
      <c r="K85" s="1"/>
      <c r="L85" s="1"/>
      <c r="M85" s="1"/>
      <c r="N85" s="1"/>
      <c r="O85" s="1"/>
      <c r="P85" s="1"/>
      <c r="Q85" s="1"/>
      <c r="R85" s="1"/>
      <c r="S85" s="1"/>
      <c r="T85" s="1"/>
      <c r="U85" s="1"/>
      <c r="V85" s="1"/>
      <c r="W85" s="1"/>
      <c r="X85" s="1"/>
      <c r="Y85" s="1"/>
      <c r="Z85" s="1"/>
    </row>
    <row r="86" spans="1:26" ht="12.75" customHeight="1">
      <c r="A86" s="226"/>
      <c r="B86" s="195"/>
      <c r="C86" s="101"/>
      <c r="D86" s="74"/>
      <c r="E86" s="102"/>
      <c r="F86" s="103"/>
      <c r="G86" s="104"/>
      <c r="H86" s="1"/>
      <c r="I86" s="1"/>
      <c r="J86" s="1"/>
      <c r="K86" s="1"/>
      <c r="L86" s="1"/>
      <c r="M86" s="1"/>
      <c r="N86" s="1"/>
      <c r="O86" s="1"/>
      <c r="P86" s="1"/>
      <c r="Q86" s="1"/>
      <c r="R86" s="1"/>
      <c r="S86" s="1"/>
      <c r="T86" s="1"/>
      <c r="U86" s="1"/>
      <c r="V86" s="1"/>
      <c r="W86" s="1"/>
      <c r="X86" s="1"/>
      <c r="Y86" s="1"/>
      <c r="Z86" s="1"/>
    </row>
    <row r="87" spans="1:26" ht="12.75" customHeight="1">
      <c r="A87" s="226">
        <v>531</v>
      </c>
      <c r="B87" s="195" t="s">
        <v>130</v>
      </c>
      <c r="C87" s="101"/>
      <c r="D87" s="193"/>
      <c r="E87" s="105"/>
      <c r="F87" s="106">
        <f t="shared" ref="F87:F89" si="7">SUM(D87*E87)</f>
        <v>0</v>
      </c>
      <c r="G87" s="104"/>
      <c r="H87" s="1"/>
      <c r="I87" s="1"/>
      <c r="J87" s="1"/>
      <c r="K87" s="1"/>
      <c r="L87" s="1"/>
      <c r="M87" s="1"/>
      <c r="N87" s="1"/>
      <c r="O87" s="1"/>
      <c r="P87" s="1"/>
      <c r="Q87" s="1"/>
      <c r="R87" s="1"/>
      <c r="S87" s="1"/>
      <c r="T87" s="1"/>
      <c r="U87" s="1"/>
      <c r="V87" s="1"/>
      <c r="W87" s="1"/>
      <c r="X87" s="1"/>
      <c r="Y87" s="1"/>
      <c r="Z87" s="1"/>
    </row>
    <row r="88" spans="1:26" ht="12.75" customHeight="1">
      <c r="A88" s="226"/>
      <c r="B88" s="195"/>
      <c r="C88" s="101"/>
      <c r="D88" s="193"/>
      <c r="E88" s="105"/>
      <c r="F88" s="106">
        <f t="shared" si="7"/>
        <v>0</v>
      </c>
      <c r="G88" s="104"/>
      <c r="H88" s="1"/>
      <c r="I88" s="1"/>
      <c r="J88" s="1"/>
      <c r="K88" s="1"/>
      <c r="L88" s="1"/>
      <c r="M88" s="1"/>
      <c r="N88" s="1"/>
      <c r="O88" s="1"/>
      <c r="P88" s="1"/>
      <c r="Q88" s="1"/>
      <c r="R88" s="1"/>
      <c r="S88" s="1"/>
      <c r="T88" s="1"/>
      <c r="U88" s="1"/>
      <c r="V88" s="1"/>
      <c r="W88" s="1"/>
      <c r="X88" s="1"/>
      <c r="Y88" s="1"/>
      <c r="Z88" s="1"/>
    </row>
    <row r="89" spans="1:26" ht="12.75" customHeight="1">
      <c r="A89" s="226"/>
      <c r="B89" s="195"/>
      <c r="C89" s="101"/>
      <c r="D89" s="193"/>
      <c r="E89" s="105"/>
      <c r="F89" s="106">
        <f t="shared" si="7"/>
        <v>0</v>
      </c>
      <c r="G89" s="152">
        <f>SUM(F87:F89)</f>
        <v>0</v>
      </c>
      <c r="H89" s="1"/>
      <c r="I89" s="1"/>
      <c r="J89" s="1"/>
      <c r="K89" s="1"/>
      <c r="L89" s="1"/>
      <c r="M89" s="1"/>
      <c r="N89" s="1"/>
      <c r="O89" s="1"/>
      <c r="P89" s="1"/>
      <c r="Q89" s="1"/>
      <c r="R89" s="1"/>
      <c r="S89" s="1"/>
      <c r="T89" s="1"/>
      <c r="U89" s="1"/>
      <c r="V89" s="1"/>
      <c r="W89" s="1"/>
      <c r="X89" s="1"/>
      <c r="Y89" s="1"/>
      <c r="Z89" s="1"/>
    </row>
    <row r="90" spans="1:26" ht="12.75" customHeight="1">
      <c r="A90" s="226"/>
      <c r="B90" s="195"/>
      <c r="C90" s="101"/>
      <c r="D90" s="74"/>
      <c r="E90" s="102"/>
      <c r="F90" s="103"/>
      <c r="G90" s="104"/>
      <c r="H90" s="1"/>
      <c r="I90" s="1"/>
      <c r="J90" s="1"/>
      <c r="K90" s="1"/>
      <c r="L90" s="1"/>
      <c r="M90" s="1"/>
      <c r="N90" s="1"/>
      <c r="O90" s="1"/>
      <c r="P90" s="1"/>
      <c r="Q90" s="1"/>
      <c r="R90" s="1"/>
      <c r="S90" s="1"/>
      <c r="T90" s="1"/>
      <c r="U90" s="1"/>
      <c r="V90" s="1"/>
      <c r="W90" s="1"/>
      <c r="X90" s="1"/>
      <c r="Y90" s="1"/>
      <c r="Z90" s="1"/>
    </row>
    <row r="91" spans="1:26" ht="12.75" customHeight="1">
      <c r="A91" s="226">
        <v>534</v>
      </c>
      <c r="B91" s="195" t="s">
        <v>131</v>
      </c>
      <c r="C91" s="101"/>
      <c r="D91" s="193"/>
      <c r="E91" s="105"/>
      <c r="F91" s="106">
        <f t="shared" ref="F91:F93" si="8">SUM(D91*E91)</f>
        <v>0</v>
      </c>
      <c r="G91" s="104"/>
      <c r="H91" s="1"/>
      <c r="I91" s="1"/>
      <c r="J91" s="1"/>
      <c r="K91" s="1"/>
      <c r="L91" s="1"/>
      <c r="M91" s="1"/>
      <c r="N91" s="1"/>
      <c r="O91" s="1"/>
      <c r="P91" s="1"/>
      <c r="Q91" s="1"/>
      <c r="R91" s="1"/>
      <c r="S91" s="1"/>
      <c r="T91" s="1"/>
      <c r="U91" s="1"/>
      <c r="V91" s="1"/>
      <c r="W91" s="1"/>
      <c r="X91" s="1"/>
      <c r="Y91" s="1"/>
      <c r="Z91" s="1"/>
    </row>
    <row r="92" spans="1:26" ht="12.75" customHeight="1">
      <c r="A92" s="226"/>
      <c r="B92" s="195"/>
      <c r="C92" s="101"/>
      <c r="D92" s="193"/>
      <c r="E92" s="105"/>
      <c r="F92" s="106">
        <f t="shared" si="8"/>
        <v>0</v>
      </c>
      <c r="G92" s="104"/>
      <c r="H92" s="1"/>
      <c r="I92" s="1"/>
      <c r="J92" s="1"/>
      <c r="K92" s="1"/>
      <c r="L92" s="1"/>
      <c r="M92" s="1"/>
      <c r="N92" s="1"/>
      <c r="O92" s="1"/>
      <c r="P92" s="1"/>
      <c r="Q92" s="1"/>
      <c r="R92" s="1"/>
      <c r="S92" s="1"/>
      <c r="T92" s="1"/>
      <c r="U92" s="1"/>
      <c r="V92" s="1"/>
      <c r="W92" s="1"/>
      <c r="X92" s="1"/>
      <c r="Y92" s="1"/>
      <c r="Z92" s="1"/>
    </row>
    <row r="93" spans="1:26" ht="12.75" customHeight="1">
      <c r="A93" s="226"/>
      <c r="B93" s="195"/>
      <c r="C93" s="101"/>
      <c r="D93" s="193"/>
      <c r="E93" s="105"/>
      <c r="F93" s="106">
        <f t="shared" si="8"/>
        <v>0</v>
      </c>
      <c r="G93" s="152">
        <f>SUM(F91:F93)</f>
        <v>0</v>
      </c>
      <c r="H93" s="1"/>
      <c r="I93" s="1"/>
      <c r="J93" s="1"/>
      <c r="K93" s="1"/>
      <c r="L93" s="1"/>
      <c r="M93" s="1"/>
      <c r="N93" s="1"/>
      <c r="O93" s="1"/>
      <c r="P93" s="1"/>
      <c r="Q93" s="1"/>
      <c r="R93" s="1"/>
      <c r="S93" s="1"/>
      <c r="T93" s="1"/>
      <c r="U93" s="1"/>
      <c r="V93" s="1"/>
      <c r="W93" s="1"/>
      <c r="X93" s="1"/>
      <c r="Y93" s="1"/>
      <c r="Z93" s="1"/>
    </row>
    <row r="94" spans="1:26" ht="12.75" customHeight="1">
      <c r="A94" s="226"/>
      <c r="B94" s="195"/>
      <c r="C94" s="101"/>
      <c r="D94" s="74"/>
      <c r="E94" s="102"/>
      <c r="F94" s="103"/>
      <c r="G94" s="104"/>
      <c r="H94" s="1"/>
      <c r="I94" s="1"/>
      <c r="J94" s="1"/>
      <c r="K94" s="1"/>
      <c r="L94" s="1"/>
      <c r="M94" s="1"/>
      <c r="N94" s="1"/>
      <c r="O94" s="1"/>
      <c r="P94" s="1"/>
      <c r="Q94" s="1"/>
      <c r="R94" s="1"/>
      <c r="S94" s="1"/>
      <c r="T94" s="1"/>
      <c r="U94" s="1"/>
      <c r="V94" s="1"/>
      <c r="W94" s="1"/>
      <c r="X94" s="1"/>
      <c r="Y94" s="1"/>
      <c r="Z94" s="1"/>
    </row>
    <row r="95" spans="1:26" ht="12.75" customHeight="1">
      <c r="A95" s="226">
        <v>550</v>
      </c>
      <c r="B95" s="195" t="s">
        <v>132</v>
      </c>
      <c r="C95" s="101"/>
      <c r="D95" s="193"/>
      <c r="E95" s="105"/>
      <c r="F95" s="106">
        <f t="shared" ref="F95:F97" si="9">SUM(D95*E95)</f>
        <v>0</v>
      </c>
      <c r="G95" s="104"/>
      <c r="H95" s="1"/>
      <c r="I95" s="1"/>
      <c r="J95" s="1"/>
      <c r="K95" s="1"/>
      <c r="L95" s="1"/>
      <c r="M95" s="1"/>
      <c r="N95" s="1"/>
      <c r="O95" s="1"/>
      <c r="P95" s="1"/>
      <c r="Q95" s="1"/>
      <c r="R95" s="1"/>
      <c r="S95" s="1"/>
      <c r="T95" s="1"/>
      <c r="U95" s="1"/>
      <c r="V95" s="1"/>
      <c r="W95" s="1"/>
      <c r="X95" s="1"/>
      <c r="Y95" s="1"/>
      <c r="Z95" s="1"/>
    </row>
    <row r="96" spans="1:26" ht="12.75" customHeight="1">
      <c r="A96" s="226"/>
      <c r="B96" s="195"/>
      <c r="C96" s="101"/>
      <c r="D96" s="193"/>
      <c r="E96" s="105"/>
      <c r="F96" s="106">
        <f t="shared" si="9"/>
        <v>0</v>
      </c>
      <c r="G96" s="104"/>
      <c r="H96" s="1"/>
      <c r="I96" s="1"/>
      <c r="J96" s="1"/>
      <c r="K96" s="1"/>
      <c r="L96" s="1"/>
      <c r="M96" s="1"/>
      <c r="N96" s="1"/>
      <c r="O96" s="1"/>
      <c r="P96" s="1"/>
      <c r="Q96" s="1"/>
      <c r="R96" s="1"/>
      <c r="S96" s="1"/>
      <c r="T96" s="1"/>
      <c r="U96" s="1"/>
      <c r="V96" s="1"/>
      <c r="W96" s="1"/>
      <c r="X96" s="1"/>
      <c r="Y96" s="1"/>
      <c r="Z96" s="1"/>
    </row>
    <row r="97" spans="1:26" ht="12.75" customHeight="1">
      <c r="A97" s="226"/>
      <c r="B97" s="195"/>
      <c r="C97" s="101"/>
      <c r="D97" s="193"/>
      <c r="E97" s="105"/>
      <c r="F97" s="106">
        <f t="shared" si="9"/>
        <v>0</v>
      </c>
      <c r="G97" s="152">
        <f>SUM(F95:F97)</f>
        <v>0</v>
      </c>
      <c r="H97" s="1"/>
      <c r="I97" s="1"/>
      <c r="J97" s="1"/>
      <c r="K97" s="1"/>
      <c r="L97" s="1"/>
      <c r="M97" s="1"/>
      <c r="N97" s="1"/>
      <c r="O97" s="1"/>
      <c r="P97" s="1"/>
      <c r="Q97" s="1"/>
      <c r="R97" s="1"/>
      <c r="S97" s="1"/>
      <c r="T97" s="1"/>
      <c r="U97" s="1"/>
      <c r="V97" s="1"/>
      <c r="W97" s="1"/>
      <c r="X97" s="1"/>
      <c r="Y97" s="1"/>
      <c r="Z97" s="1"/>
    </row>
    <row r="98" spans="1:26" ht="12.75" customHeight="1">
      <c r="A98" s="226"/>
      <c r="B98" s="195"/>
      <c r="C98" s="101"/>
      <c r="D98" s="74"/>
      <c r="E98" s="102"/>
      <c r="F98" s="103"/>
      <c r="G98" s="104"/>
      <c r="H98" s="1"/>
      <c r="I98" s="1"/>
      <c r="J98" s="1"/>
      <c r="K98" s="1"/>
      <c r="L98" s="1"/>
      <c r="M98" s="1"/>
      <c r="N98" s="1"/>
      <c r="O98" s="1"/>
      <c r="P98" s="1"/>
      <c r="Q98" s="1"/>
      <c r="R98" s="1"/>
      <c r="S98" s="1"/>
      <c r="T98" s="1"/>
      <c r="U98" s="1"/>
      <c r="V98" s="1"/>
      <c r="W98" s="1"/>
      <c r="X98" s="1"/>
      <c r="Y98" s="1"/>
      <c r="Z98" s="1"/>
    </row>
    <row r="99" spans="1:26" ht="12.75" customHeight="1">
      <c r="A99" s="226">
        <v>560</v>
      </c>
      <c r="B99" s="195" t="s">
        <v>133</v>
      </c>
      <c r="C99" s="101"/>
      <c r="D99" s="193"/>
      <c r="E99" s="105"/>
      <c r="F99" s="106">
        <f t="shared" ref="F99:F101" si="10">SUM(D99*E99)</f>
        <v>0</v>
      </c>
      <c r="G99" s="104"/>
      <c r="H99" s="1"/>
      <c r="I99" s="1"/>
      <c r="J99" s="1"/>
      <c r="K99" s="1"/>
      <c r="L99" s="1"/>
      <c r="M99" s="1"/>
      <c r="N99" s="1"/>
      <c r="O99" s="1"/>
      <c r="P99" s="1"/>
      <c r="Q99" s="1"/>
      <c r="R99" s="1"/>
      <c r="S99" s="1"/>
      <c r="T99" s="1"/>
      <c r="U99" s="1"/>
      <c r="V99" s="1"/>
      <c r="W99" s="1"/>
      <c r="X99" s="1"/>
      <c r="Y99" s="1"/>
      <c r="Z99" s="1"/>
    </row>
    <row r="100" spans="1:26" ht="12.75" customHeight="1">
      <c r="A100" s="226"/>
      <c r="B100" s="195"/>
      <c r="C100" s="101"/>
      <c r="D100" s="193"/>
      <c r="E100" s="105"/>
      <c r="F100" s="106">
        <f t="shared" si="10"/>
        <v>0</v>
      </c>
      <c r="G100" s="104"/>
      <c r="H100" s="1"/>
      <c r="I100" s="1"/>
      <c r="J100" s="1"/>
      <c r="K100" s="1"/>
      <c r="L100" s="1"/>
      <c r="M100" s="1"/>
      <c r="N100" s="1"/>
      <c r="O100" s="1"/>
      <c r="P100" s="1"/>
      <c r="Q100" s="1"/>
      <c r="R100" s="1"/>
      <c r="S100" s="1"/>
      <c r="T100" s="1"/>
      <c r="U100" s="1"/>
      <c r="V100" s="1"/>
      <c r="W100" s="1"/>
      <c r="X100" s="1"/>
      <c r="Y100" s="1"/>
      <c r="Z100" s="1"/>
    </row>
    <row r="101" spans="1:26" ht="12.75" customHeight="1">
      <c r="A101" s="226"/>
      <c r="B101" s="195"/>
      <c r="C101" s="101"/>
      <c r="D101" s="193"/>
      <c r="E101" s="105"/>
      <c r="F101" s="106">
        <f t="shared" si="10"/>
        <v>0</v>
      </c>
      <c r="G101" s="152">
        <f>SUM(F99:F101)</f>
        <v>0</v>
      </c>
      <c r="H101" s="1"/>
      <c r="I101" s="1"/>
      <c r="J101" s="1"/>
      <c r="K101" s="1"/>
      <c r="L101" s="1"/>
      <c r="M101" s="1"/>
      <c r="N101" s="1"/>
      <c r="O101" s="1"/>
      <c r="P101" s="1"/>
      <c r="Q101" s="1"/>
      <c r="R101" s="1"/>
      <c r="S101" s="1"/>
      <c r="T101" s="1"/>
      <c r="U101" s="1"/>
      <c r="V101" s="1"/>
      <c r="W101" s="1"/>
      <c r="X101" s="1"/>
      <c r="Y101" s="1"/>
      <c r="Z101" s="1"/>
    </row>
    <row r="102" spans="1:26" ht="12.75" customHeight="1">
      <c r="A102" s="226"/>
      <c r="B102" s="195"/>
      <c r="C102" s="101"/>
      <c r="D102" s="74"/>
      <c r="E102" s="102"/>
      <c r="F102" s="103"/>
      <c r="G102" s="104"/>
      <c r="H102" s="1"/>
      <c r="I102" s="1"/>
      <c r="J102" s="1"/>
      <c r="K102" s="1"/>
      <c r="L102" s="1"/>
      <c r="M102" s="1"/>
      <c r="N102" s="1"/>
      <c r="O102" s="1"/>
      <c r="P102" s="1"/>
      <c r="Q102" s="1"/>
      <c r="R102" s="1"/>
      <c r="S102" s="1"/>
      <c r="T102" s="1"/>
      <c r="U102" s="1"/>
      <c r="V102" s="1"/>
      <c r="W102" s="1"/>
      <c r="X102" s="1"/>
      <c r="Y102" s="1"/>
      <c r="Z102" s="1"/>
    </row>
    <row r="103" spans="1:26" ht="12.75" customHeight="1">
      <c r="A103" s="226">
        <v>580</v>
      </c>
      <c r="B103" s="195" t="s">
        <v>134</v>
      </c>
      <c r="C103" s="101"/>
      <c r="D103" s="193"/>
      <c r="E103" s="105"/>
      <c r="F103" s="106">
        <f t="shared" ref="F103:F105" si="11">SUM(D103*E103)</f>
        <v>0</v>
      </c>
      <c r="G103" s="104"/>
      <c r="H103" s="1"/>
      <c r="I103" s="1"/>
      <c r="J103" s="1"/>
      <c r="K103" s="1"/>
      <c r="L103" s="1"/>
      <c r="M103" s="1"/>
      <c r="N103" s="1"/>
      <c r="O103" s="1"/>
      <c r="P103" s="1"/>
      <c r="Q103" s="1"/>
      <c r="R103" s="1"/>
      <c r="S103" s="1"/>
      <c r="T103" s="1"/>
      <c r="U103" s="1"/>
      <c r="V103" s="1"/>
      <c r="W103" s="1"/>
      <c r="X103" s="1"/>
      <c r="Y103" s="1"/>
      <c r="Z103" s="1"/>
    </row>
    <row r="104" spans="1:26" ht="12.75" customHeight="1">
      <c r="A104" s="226"/>
      <c r="B104" s="195"/>
      <c r="C104" s="101"/>
      <c r="D104" s="193"/>
      <c r="E104" s="105"/>
      <c r="F104" s="106">
        <f t="shared" si="11"/>
        <v>0</v>
      </c>
      <c r="G104" s="104"/>
      <c r="H104" s="1"/>
      <c r="I104" s="1"/>
      <c r="J104" s="1"/>
      <c r="K104" s="1"/>
      <c r="L104" s="1"/>
      <c r="M104" s="1"/>
      <c r="N104" s="1"/>
      <c r="O104" s="1"/>
      <c r="P104" s="1"/>
      <c r="Q104" s="1"/>
      <c r="R104" s="1"/>
      <c r="S104" s="1"/>
      <c r="T104" s="1"/>
      <c r="U104" s="1"/>
      <c r="V104" s="1"/>
      <c r="W104" s="1"/>
      <c r="X104" s="1"/>
      <c r="Y104" s="1"/>
      <c r="Z104" s="1"/>
    </row>
    <row r="105" spans="1:26" ht="12.75" customHeight="1">
      <c r="A105" s="226"/>
      <c r="B105" s="195"/>
      <c r="C105" s="101"/>
      <c r="D105" s="193"/>
      <c r="E105" s="105"/>
      <c r="F105" s="106">
        <f t="shared" si="11"/>
        <v>0</v>
      </c>
      <c r="G105" s="152">
        <f>SUM(F103:F105)</f>
        <v>0</v>
      </c>
      <c r="H105" s="1"/>
      <c r="I105" s="1"/>
      <c r="J105" s="1"/>
      <c r="K105" s="1"/>
      <c r="L105" s="1"/>
      <c r="M105" s="1"/>
      <c r="N105" s="1"/>
      <c r="O105" s="1"/>
      <c r="P105" s="1"/>
      <c r="Q105" s="1"/>
      <c r="R105" s="1"/>
      <c r="S105" s="1"/>
      <c r="T105" s="1"/>
      <c r="U105" s="1"/>
      <c r="V105" s="1"/>
      <c r="W105" s="1"/>
      <c r="X105" s="1"/>
      <c r="Y105" s="1"/>
      <c r="Z105" s="1"/>
    </row>
    <row r="106" spans="1:26" ht="12.75" customHeight="1">
      <c r="A106" s="226"/>
      <c r="B106" s="195"/>
      <c r="C106" s="101"/>
      <c r="D106" s="74"/>
      <c r="E106" s="102"/>
      <c r="F106" s="103"/>
      <c r="G106" s="104"/>
      <c r="H106" s="1"/>
      <c r="I106" s="1"/>
      <c r="J106" s="1"/>
      <c r="K106" s="1"/>
      <c r="L106" s="1"/>
      <c r="M106" s="1"/>
      <c r="N106" s="1"/>
      <c r="O106" s="1"/>
      <c r="P106" s="1"/>
      <c r="Q106" s="1"/>
      <c r="R106" s="1"/>
      <c r="S106" s="1"/>
      <c r="T106" s="1"/>
      <c r="U106" s="1"/>
      <c r="V106" s="1"/>
      <c r="W106" s="1"/>
      <c r="X106" s="1"/>
      <c r="Y106" s="1"/>
      <c r="Z106" s="1"/>
    </row>
    <row r="107" spans="1:26" ht="12.75" customHeight="1">
      <c r="A107" s="226">
        <v>589</v>
      </c>
      <c r="B107" s="195" t="s">
        <v>135</v>
      </c>
      <c r="C107" s="101"/>
      <c r="D107" s="193"/>
      <c r="E107" s="105"/>
      <c r="F107" s="106">
        <f t="shared" ref="F107:F109" si="12">SUM(D107*E107)</f>
        <v>0</v>
      </c>
      <c r="G107" s="104"/>
      <c r="H107" s="1"/>
      <c r="I107" s="1"/>
      <c r="J107" s="1"/>
      <c r="K107" s="1"/>
      <c r="L107" s="1"/>
      <c r="M107" s="1"/>
      <c r="N107" s="1"/>
      <c r="O107" s="1"/>
      <c r="P107" s="1"/>
      <c r="Q107" s="1"/>
      <c r="R107" s="1"/>
      <c r="S107" s="1"/>
      <c r="T107" s="1"/>
      <c r="U107" s="1"/>
      <c r="V107" s="1"/>
      <c r="W107" s="1"/>
      <c r="X107" s="1"/>
      <c r="Y107" s="1"/>
      <c r="Z107" s="1"/>
    </row>
    <row r="108" spans="1:26" ht="12.75" customHeight="1">
      <c r="A108" s="226"/>
      <c r="B108" s="195"/>
      <c r="C108" s="101"/>
      <c r="D108" s="193"/>
      <c r="E108" s="105"/>
      <c r="F108" s="106">
        <f t="shared" si="12"/>
        <v>0</v>
      </c>
      <c r="G108" s="104"/>
      <c r="H108" s="1"/>
      <c r="I108" s="1"/>
      <c r="J108" s="1"/>
      <c r="K108" s="1"/>
      <c r="L108" s="1"/>
      <c r="M108" s="1"/>
      <c r="N108" s="1"/>
      <c r="O108" s="1"/>
      <c r="P108" s="1"/>
      <c r="Q108" s="1"/>
      <c r="R108" s="1"/>
      <c r="S108" s="1"/>
      <c r="T108" s="1"/>
      <c r="U108" s="1"/>
      <c r="V108" s="1"/>
      <c r="W108" s="1"/>
      <c r="X108" s="1"/>
      <c r="Y108" s="1"/>
      <c r="Z108" s="1"/>
    </row>
    <row r="109" spans="1:26" ht="12.75" customHeight="1">
      <c r="A109" s="226"/>
      <c r="B109" s="195"/>
      <c r="C109" s="101"/>
      <c r="D109" s="193"/>
      <c r="E109" s="105"/>
      <c r="F109" s="106">
        <f t="shared" si="12"/>
        <v>0</v>
      </c>
      <c r="G109" s="152">
        <f>SUM(F107:F109)</f>
        <v>0</v>
      </c>
      <c r="H109" s="1"/>
      <c r="I109" s="1"/>
      <c r="J109" s="1"/>
      <c r="K109" s="1"/>
      <c r="L109" s="1"/>
      <c r="M109" s="1"/>
      <c r="N109" s="1"/>
      <c r="O109" s="1"/>
      <c r="P109" s="1"/>
      <c r="Q109" s="1"/>
      <c r="R109" s="1"/>
      <c r="S109" s="1"/>
      <c r="T109" s="1"/>
      <c r="U109" s="1"/>
      <c r="V109" s="1"/>
      <c r="W109" s="1"/>
      <c r="X109" s="1"/>
      <c r="Y109" s="1"/>
      <c r="Z109" s="1"/>
    </row>
    <row r="110" spans="1:26" ht="12.75" customHeight="1">
      <c r="A110" s="226"/>
      <c r="B110" s="195"/>
      <c r="C110" s="101"/>
      <c r="D110" s="74"/>
      <c r="E110" s="102"/>
      <c r="F110" s="103"/>
      <c r="G110" s="104"/>
      <c r="H110" s="1"/>
      <c r="I110" s="1"/>
      <c r="J110" s="1"/>
      <c r="K110" s="1"/>
      <c r="L110" s="1"/>
      <c r="M110" s="1"/>
      <c r="N110" s="1"/>
      <c r="O110" s="1"/>
      <c r="P110" s="1"/>
      <c r="Q110" s="1"/>
      <c r="R110" s="1"/>
      <c r="S110" s="1"/>
      <c r="T110" s="1"/>
      <c r="U110" s="1"/>
      <c r="V110" s="1"/>
      <c r="W110" s="1"/>
      <c r="X110" s="1"/>
      <c r="Y110" s="1"/>
      <c r="Z110" s="1"/>
    </row>
    <row r="111" spans="1:26" ht="12.75" customHeight="1">
      <c r="A111" s="226" t="s">
        <v>136</v>
      </c>
      <c r="B111" s="195" t="s">
        <v>137</v>
      </c>
      <c r="C111" s="101"/>
      <c r="D111" s="193"/>
      <c r="E111" s="105"/>
      <c r="F111" s="106">
        <f t="shared" ref="F111:F116" si="13">SUM(D111*E111)</f>
        <v>0</v>
      </c>
      <c r="G111" s="104"/>
      <c r="H111" s="1"/>
      <c r="I111" s="1"/>
      <c r="J111" s="1"/>
      <c r="K111" s="1"/>
      <c r="L111" s="1"/>
      <c r="M111" s="1"/>
      <c r="N111" s="1"/>
      <c r="O111" s="1"/>
      <c r="P111" s="1"/>
      <c r="Q111" s="1"/>
      <c r="R111" s="1"/>
      <c r="S111" s="1"/>
      <c r="T111" s="1"/>
      <c r="U111" s="1"/>
      <c r="V111" s="1"/>
      <c r="W111" s="1"/>
      <c r="X111" s="1"/>
      <c r="Y111" s="1"/>
      <c r="Z111" s="1"/>
    </row>
    <row r="112" spans="1:26" ht="12.75" customHeight="1">
      <c r="A112" s="226"/>
      <c r="B112" s="195"/>
      <c r="C112" s="101"/>
      <c r="D112" s="193"/>
      <c r="E112" s="105"/>
      <c r="F112" s="106">
        <f t="shared" si="13"/>
        <v>0</v>
      </c>
      <c r="G112" s="104"/>
      <c r="H112" s="1"/>
      <c r="I112" s="1"/>
      <c r="J112" s="1"/>
      <c r="K112" s="1"/>
      <c r="L112" s="1"/>
      <c r="M112" s="1"/>
      <c r="N112" s="1"/>
      <c r="O112" s="1"/>
      <c r="P112" s="1"/>
      <c r="Q112" s="1"/>
      <c r="R112" s="1"/>
      <c r="S112" s="1"/>
      <c r="T112" s="1"/>
      <c r="U112" s="1"/>
      <c r="V112" s="1"/>
      <c r="W112" s="1"/>
      <c r="X112" s="1"/>
      <c r="Y112" s="1"/>
      <c r="Z112" s="1"/>
    </row>
    <row r="113" spans="1:26" ht="12.75" customHeight="1">
      <c r="A113" s="226"/>
      <c r="B113" s="195"/>
      <c r="C113" s="101"/>
      <c r="D113" s="193"/>
      <c r="E113" s="105"/>
      <c r="F113" s="106">
        <f t="shared" si="13"/>
        <v>0</v>
      </c>
      <c r="G113" s="153"/>
      <c r="H113" s="1"/>
      <c r="I113" s="1"/>
      <c r="J113" s="1"/>
      <c r="K113" s="1"/>
      <c r="L113" s="1"/>
      <c r="M113" s="1"/>
      <c r="N113" s="1"/>
      <c r="O113" s="1"/>
      <c r="P113" s="1"/>
      <c r="Q113" s="1"/>
      <c r="R113" s="1"/>
      <c r="S113" s="1"/>
      <c r="T113" s="1"/>
      <c r="U113" s="1"/>
      <c r="V113" s="1"/>
      <c r="W113" s="1"/>
      <c r="X113" s="1"/>
      <c r="Y113" s="1"/>
      <c r="Z113" s="1"/>
    </row>
    <row r="114" spans="1:26" ht="12.75" customHeight="1">
      <c r="A114" s="226"/>
      <c r="B114" s="195"/>
      <c r="C114" s="101"/>
      <c r="D114" s="193"/>
      <c r="E114" s="105"/>
      <c r="F114" s="106">
        <f t="shared" si="13"/>
        <v>0</v>
      </c>
      <c r="G114" s="104"/>
      <c r="H114" s="1"/>
      <c r="I114" s="1"/>
      <c r="J114" s="1"/>
      <c r="K114" s="1"/>
      <c r="L114" s="1"/>
      <c r="M114" s="1"/>
      <c r="N114" s="1"/>
      <c r="O114" s="1"/>
      <c r="P114" s="1"/>
      <c r="Q114" s="1"/>
      <c r="R114" s="1"/>
      <c r="S114" s="1"/>
      <c r="T114" s="1"/>
      <c r="U114" s="1"/>
      <c r="V114" s="1"/>
      <c r="W114" s="1"/>
      <c r="X114" s="1"/>
      <c r="Y114" s="1"/>
      <c r="Z114" s="1"/>
    </row>
    <row r="115" spans="1:26" ht="12.75" customHeight="1">
      <c r="A115" s="226"/>
      <c r="B115" s="107"/>
      <c r="C115" s="101"/>
      <c r="D115" s="193"/>
      <c r="E115" s="105"/>
      <c r="F115" s="106">
        <f t="shared" si="13"/>
        <v>0</v>
      </c>
      <c r="G115" s="104"/>
      <c r="H115" s="1"/>
      <c r="I115" s="1"/>
      <c r="J115" s="1"/>
      <c r="K115" s="1"/>
      <c r="L115" s="1"/>
      <c r="M115" s="1"/>
      <c r="N115" s="1"/>
      <c r="O115" s="1"/>
      <c r="P115" s="1"/>
      <c r="Q115" s="1"/>
      <c r="R115" s="1"/>
      <c r="S115" s="1"/>
      <c r="T115" s="1"/>
      <c r="U115" s="1"/>
      <c r="V115" s="1"/>
      <c r="W115" s="1"/>
      <c r="X115" s="1"/>
      <c r="Y115" s="1"/>
      <c r="Z115" s="1"/>
    </row>
    <row r="116" spans="1:26" ht="12.75" customHeight="1">
      <c r="A116" s="226"/>
      <c r="B116" s="107"/>
      <c r="C116" s="101"/>
      <c r="D116" s="193"/>
      <c r="E116" s="105"/>
      <c r="F116" s="141">
        <f t="shared" si="13"/>
        <v>0</v>
      </c>
      <c r="G116" s="152">
        <f>SUM(F111:F116)</f>
        <v>0</v>
      </c>
      <c r="H116" s="1"/>
      <c r="I116" s="1"/>
      <c r="J116" s="1"/>
      <c r="K116" s="1"/>
      <c r="L116" s="1"/>
      <c r="M116" s="1"/>
      <c r="N116" s="1"/>
      <c r="O116" s="1"/>
      <c r="P116" s="1"/>
      <c r="Q116" s="1"/>
      <c r="R116" s="1"/>
      <c r="S116" s="1"/>
      <c r="T116" s="1"/>
      <c r="U116" s="1"/>
      <c r="V116" s="1"/>
      <c r="W116" s="1"/>
      <c r="X116" s="1"/>
      <c r="Y116" s="1"/>
      <c r="Z116" s="1"/>
    </row>
    <row r="117" spans="1:26" ht="12.75" customHeight="1">
      <c r="A117" s="226"/>
      <c r="B117" s="112" t="s">
        <v>101</v>
      </c>
      <c r="C117" s="113"/>
      <c r="D117" s="113"/>
      <c r="E117" s="114"/>
      <c r="F117" s="103"/>
      <c r="G117" s="104"/>
      <c r="H117" s="1"/>
      <c r="I117" s="1"/>
      <c r="J117" s="1"/>
      <c r="K117" s="1"/>
      <c r="L117" s="1"/>
      <c r="M117" s="1"/>
      <c r="N117" s="1"/>
      <c r="O117" s="1"/>
      <c r="P117" s="1"/>
      <c r="Q117" s="1"/>
      <c r="R117" s="1"/>
      <c r="S117" s="1"/>
      <c r="T117" s="1"/>
      <c r="U117" s="1"/>
      <c r="V117" s="1"/>
      <c r="W117" s="1"/>
      <c r="X117" s="1"/>
      <c r="Y117" s="1"/>
      <c r="Z117" s="1"/>
    </row>
    <row r="118" spans="1:26" ht="38.25" customHeight="1">
      <c r="A118" s="226"/>
      <c r="B118" s="237"/>
      <c r="E118" s="256"/>
      <c r="F118" s="103"/>
      <c r="G118" s="104"/>
      <c r="H118" s="1"/>
      <c r="I118" s="1"/>
      <c r="J118" s="1"/>
      <c r="K118" s="1"/>
      <c r="L118" s="1"/>
      <c r="M118" s="1"/>
      <c r="N118" s="1"/>
      <c r="O118" s="1"/>
      <c r="P118" s="1"/>
      <c r="Q118" s="1"/>
      <c r="R118" s="1"/>
      <c r="S118" s="1"/>
      <c r="T118" s="1"/>
      <c r="U118" s="1"/>
      <c r="V118" s="1"/>
      <c r="W118" s="1"/>
      <c r="X118" s="1"/>
      <c r="Y118" s="1"/>
      <c r="Z118" s="1"/>
    </row>
    <row r="119" spans="1:26" ht="38.25" customHeight="1">
      <c r="A119" s="226"/>
      <c r="B119" s="257"/>
      <c r="E119" s="256"/>
      <c r="F119" s="103"/>
      <c r="G119" s="153"/>
      <c r="H119" s="1"/>
      <c r="I119" s="1"/>
      <c r="J119" s="1"/>
      <c r="K119" s="1"/>
      <c r="L119" s="1"/>
      <c r="M119" s="1"/>
      <c r="N119" s="1"/>
      <c r="O119" s="1"/>
      <c r="P119" s="1"/>
      <c r="Q119" s="1"/>
      <c r="R119" s="1"/>
      <c r="S119" s="1"/>
      <c r="T119" s="1"/>
      <c r="U119" s="1"/>
      <c r="V119" s="1"/>
      <c r="W119" s="1"/>
      <c r="X119" s="1"/>
      <c r="Y119" s="1"/>
      <c r="Z119" s="1"/>
    </row>
    <row r="120" spans="1:26" ht="39.75" customHeight="1">
      <c r="A120" s="226"/>
      <c r="B120" s="257"/>
      <c r="E120" s="256"/>
      <c r="F120" s="103"/>
      <c r="G120" s="104"/>
      <c r="H120" s="1"/>
      <c r="I120" s="1"/>
      <c r="J120" s="1"/>
      <c r="K120" s="1"/>
      <c r="L120" s="1"/>
      <c r="M120" s="1"/>
      <c r="N120" s="1"/>
      <c r="O120" s="1"/>
      <c r="P120" s="1"/>
      <c r="Q120" s="1"/>
      <c r="R120" s="1"/>
      <c r="S120" s="1"/>
      <c r="T120" s="1"/>
      <c r="U120" s="1"/>
      <c r="V120" s="1"/>
      <c r="W120" s="1"/>
      <c r="X120" s="1"/>
      <c r="Y120" s="1"/>
      <c r="Z120" s="1"/>
    </row>
    <row r="121" spans="1:26" ht="12.75" customHeight="1">
      <c r="A121" s="115"/>
      <c r="B121" s="116"/>
      <c r="C121" s="117"/>
      <c r="D121" s="117"/>
      <c r="E121" s="138" t="s">
        <v>138</v>
      </c>
      <c r="F121" s="119"/>
      <c r="G121" s="120">
        <f>SUM(G77:G120)</f>
        <v>0</v>
      </c>
      <c r="H121" s="1"/>
      <c r="I121" s="1"/>
      <c r="J121" s="1"/>
      <c r="K121" s="1"/>
      <c r="L121" s="1"/>
      <c r="M121" s="1"/>
      <c r="N121" s="1"/>
      <c r="O121" s="1"/>
      <c r="P121" s="1"/>
      <c r="Q121" s="1"/>
      <c r="R121" s="1"/>
      <c r="S121" s="1"/>
      <c r="T121" s="1"/>
      <c r="U121" s="1"/>
      <c r="V121" s="1"/>
      <c r="W121" s="1"/>
      <c r="X121" s="1"/>
      <c r="Y121" s="1"/>
      <c r="Z121" s="1"/>
    </row>
    <row r="122" spans="1:26" ht="12.75" customHeight="1">
      <c r="A122" s="121">
        <v>600</v>
      </c>
      <c r="B122" s="10" t="s">
        <v>139</v>
      </c>
      <c r="C122" s="122"/>
      <c r="D122" s="74"/>
      <c r="E122" s="102"/>
      <c r="F122" s="103"/>
      <c r="G122" s="104"/>
      <c r="H122" s="1"/>
      <c r="I122" s="1"/>
      <c r="J122" s="1"/>
      <c r="K122" s="1"/>
      <c r="L122" s="1"/>
      <c r="M122" s="1"/>
      <c r="N122" s="1"/>
      <c r="O122" s="1"/>
      <c r="P122" s="1"/>
      <c r="Q122" s="1"/>
      <c r="R122" s="1"/>
      <c r="S122" s="1"/>
      <c r="T122" s="1"/>
      <c r="U122" s="1"/>
      <c r="V122" s="1"/>
      <c r="W122" s="1"/>
      <c r="X122" s="1"/>
      <c r="Y122" s="1"/>
      <c r="Z122" s="1"/>
    </row>
    <row r="123" spans="1:26" ht="12.75" customHeight="1">
      <c r="A123" s="95"/>
      <c r="B123" s="10"/>
      <c r="C123" s="101"/>
      <c r="D123" s="74"/>
      <c r="E123" s="102"/>
      <c r="F123" s="103"/>
      <c r="G123" s="104"/>
      <c r="H123" s="1"/>
      <c r="I123" s="1"/>
      <c r="J123" s="1"/>
      <c r="K123" s="1"/>
      <c r="L123" s="1"/>
      <c r="M123" s="1"/>
      <c r="N123" s="1"/>
      <c r="O123" s="1"/>
      <c r="P123" s="1"/>
      <c r="Q123" s="1"/>
      <c r="R123" s="1"/>
      <c r="S123" s="1"/>
      <c r="T123" s="1"/>
      <c r="U123" s="1"/>
      <c r="V123" s="1"/>
      <c r="W123" s="1"/>
      <c r="X123" s="1"/>
      <c r="Y123" s="1"/>
      <c r="Z123" s="1"/>
    </row>
    <row r="124" spans="1:26" ht="12.75" customHeight="1">
      <c r="A124" s="226">
        <v>610</v>
      </c>
      <c r="B124" s="127" t="s">
        <v>140</v>
      </c>
      <c r="C124" s="101"/>
      <c r="D124" s="193"/>
      <c r="E124" s="105"/>
      <c r="F124" s="106">
        <f t="shared" ref="F124:F126" si="14">SUM(D124*E124)</f>
        <v>0</v>
      </c>
      <c r="G124" s="104"/>
      <c r="H124" s="1"/>
      <c r="I124" s="1"/>
      <c r="J124" s="1"/>
      <c r="K124" s="1"/>
      <c r="L124" s="1"/>
      <c r="M124" s="1"/>
      <c r="N124" s="1"/>
      <c r="O124" s="1"/>
      <c r="P124" s="1"/>
      <c r="Q124" s="1"/>
      <c r="R124" s="1"/>
      <c r="S124" s="1"/>
      <c r="T124" s="1"/>
      <c r="U124" s="1"/>
      <c r="V124" s="1"/>
      <c r="W124" s="1"/>
      <c r="X124" s="1"/>
      <c r="Y124" s="1"/>
      <c r="Z124" s="1"/>
    </row>
    <row r="125" spans="1:26" ht="12.75" customHeight="1">
      <c r="A125" s="226"/>
      <c r="B125" s="127"/>
      <c r="C125" s="101"/>
      <c r="D125" s="193"/>
      <c r="E125" s="105"/>
      <c r="F125" s="106">
        <f t="shared" si="14"/>
        <v>0</v>
      </c>
      <c r="G125" s="104"/>
      <c r="H125" s="1"/>
      <c r="I125" s="1"/>
      <c r="J125" s="1"/>
      <c r="K125" s="1"/>
      <c r="L125" s="1"/>
      <c r="M125" s="1"/>
      <c r="N125" s="1"/>
      <c r="O125" s="1"/>
      <c r="P125" s="1"/>
      <c r="Q125" s="1"/>
      <c r="R125" s="1"/>
      <c r="S125" s="1"/>
      <c r="T125" s="1"/>
      <c r="U125" s="1"/>
      <c r="V125" s="1"/>
      <c r="W125" s="1"/>
      <c r="X125" s="1"/>
      <c r="Y125" s="1"/>
      <c r="Z125" s="1"/>
    </row>
    <row r="126" spans="1:26" ht="12.75" customHeight="1">
      <c r="A126" s="226"/>
      <c r="B126" s="127"/>
      <c r="C126" s="101"/>
      <c r="D126" s="193"/>
      <c r="E126" s="105"/>
      <c r="F126" s="106">
        <f t="shared" si="14"/>
        <v>0</v>
      </c>
      <c r="G126" s="152">
        <f>SUM(F124:F126)</f>
        <v>0</v>
      </c>
      <c r="H126" s="1"/>
      <c r="I126" s="1"/>
      <c r="J126" s="1"/>
      <c r="K126" s="1"/>
      <c r="L126" s="1"/>
      <c r="M126" s="1"/>
      <c r="N126" s="1"/>
      <c r="O126" s="1"/>
      <c r="P126" s="1"/>
      <c r="Q126" s="1"/>
      <c r="R126" s="1"/>
      <c r="S126" s="1"/>
      <c r="T126" s="1"/>
      <c r="U126" s="1"/>
      <c r="V126" s="1"/>
      <c r="W126" s="1"/>
      <c r="X126" s="1"/>
      <c r="Y126" s="1"/>
      <c r="Z126" s="1"/>
    </row>
    <row r="127" spans="1:26" ht="12.75" customHeight="1">
      <c r="A127" s="226"/>
      <c r="B127" s="127"/>
      <c r="C127" s="101"/>
      <c r="D127" s="74"/>
      <c r="E127" s="102"/>
      <c r="F127" s="103"/>
      <c r="G127" s="104"/>
      <c r="H127" s="1"/>
      <c r="I127" s="1"/>
      <c r="J127" s="1"/>
      <c r="K127" s="1"/>
      <c r="L127" s="1"/>
      <c r="M127" s="1"/>
      <c r="N127" s="1"/>
      <c r="O127" s="1"/>
      <c r="P127" s="1"/>
      <c r="Q127" s="1"/>
      <c r="R127" s="1"/>
      <c r="S127" s="1"/>
      <c r="T127" s="1"/>
      <c r="U127" s="1"/>
      <c r="V127" s="1"/>
      <c r="W127" s="1"/>
      <c r="X127" s="1"/>
      <c r="Y127" s="1"/>
      <c r="Z127" s="1"/>
    </row>
    <row r="128" spans="1:26" ht="12.75" customHeight="1">
      <c r="A128" s="226">
        <v>612</v>
      </c>
      <c r="B128" s="127" t="s">
        <v>141</v>
      </c>
      <c r="C128" s="101"/>
      <c r="D128" s="193"/>
      <c r="E128" s="105"/>
      <c r="F128" s="106">
        <f t="shared" ref="F128:F130" si="15">SUM(D128*E128)</f>
        <v>0</v>
      </c>
      <c r="G128" s="104"/>
      <c r="H128" s="1"/>
      <c r="I128" s="1"/>
      <c r="J128" s="1"/>
      <c r="K128" s="1"/>
      <c r="L128" s="1"/>
      <c r="M128" s="1"/>
      <c r="N128" s="1"/>
      <c r="O128" s="1"/>
      <c r="P128" s="1"/>
      <c r="Q128" s="1"/>
      <c r="R128" s="1"/>
      <c r="S128" s="1"/>
      <c r="T128" s="1"/>
      <c r="U128" s="1"/>
      <c r="V128" s="1"/>
      <c r="W128" s="1"/>
      <c r="X128" s="1"/>
      <c r="Y128" s="1"/>
      <c r="Z128" s="1"/>
    </row>
    <row r="129" spans="1:26" ht="12.75" customHeight="1">
      <c r="A129" s="226"/>
      <c r="B129" s="127"/>
      <c r="C129" s="101"/>
      <c r="D129" s="193"/>
      <c r="E129" s="105"/>
      <c r="F129" s="106">
        <f t="shared" si="15"/>
        <v>0</v>
      </c>
      <c r="G129" s="104"/>
      <c r="H129" s="1"/>
      <c r="I129" s="1"/>
      <c r="J129" s="1"/>
      <c r="K129" s="1"/>
      <c r="L129" s="1"/>
      <c r="M129" s="1"/>
      <c r="N129" s="1"/>
      <c r="O129" s="1"/>
      <c r="P129" s="1"/>
      <c r="Q129" s="1"/>
      <c r="R129" s="1"/>
      <c r="S129" s="1"/>
      <c r="T129" s="1"/>
      <c r="U129" s="1"/>
      <c r="V129" s="1"/>
      <c r="W129" s="1"/>
      <c r="X129" s="1"/>
      <c r="Y129" s="1"/>
      <c r="Z129" s="1"/>
    </row>
    <row r="130" spans="1:26" ht="12.75" customHeight="1">
      <c r="A130" s="226"/>
      <c r="B130" s="127"/>
      <c r="C130" s="101"/>
      <c r="D130" s="193"/>
      <c r="E130" s="105"/>
      <c r="F130" s="106">
        <f t="shared" si="15"/>
        <v>0</v>
      </c>
      <c r="G130" s="152">
        <f>SUM(F128:F130)</f>
        <v>0</v>
      </c>
      <c r="H130" s="1"/>
      <c r="I130" s="1"/>
      <c r="J130" s="1"/>
      <c r="K130" s="1"/>
      <c r="L130" s="1"/>
      <c r="M130" s="1"/>
      <c r="N130" s="1"/>
      <c r="O130" s="1"/>
      <c r="P130" s="1"/>
      <c r="Q130" s="1"/>
      <c r="R130" s="1"/>
      <c r="S130" s="1"/>
      <c r="T130" s="1"/>
      <c r="U130" s="1"/>
      <c r="V130" s="1"/>
      <c r="W130" s="1"/>
      <c r="X130" s="1"/>
      <c r="Y130" s="1"/>
      <c r="Z130" s="1"/>
    </row>
    <row r="131" spans="1:26" ht="12.75" customHeight="1">
      <c r="A131" s="226"/>
      <c r="B131" s="127"/>
      <c r="C131" s="101"/>
      <c r="D131" s="74"/>
      <c r="E131" s="102"/>
      <c r="F131" s="103"/>
      <c r="G131" s="104"/>
      <c r="H131" s="1"/>
      <c r="I131" s="1"/>
      <c r="J131" s="1"/>
      <c r="K131" s="1"/>
      <c r="L131" s="1"/>
      <c r="M131" s="1"/>
      <c r="N131" s="1"/>
      <c r="O131" s="1"/>
      <c r="P131" s="1"/>
      <c r="Q131" s="1"/>
      <c r="R131" s="1"/>
      <c r="S131" s="1"/>
      <c r="T131" s="1"/>
      <c r="U131" s="1"/>
      <c r="V131" s="1"/>
      <c r="W131" s="1"/>
      <c r="X131" s="1"/>
      <c r="Y131" s="1"/>
      <c r="Z131" s="1"/>
    </row>
    <row r="132" spans="1:26" ht="12.75" customHeight="1">
      <c r="A132" s="226">
        <v>640</v>
      </c>
      <c r="B132" s="127" t="s">
        <v>142</v>
      </c>
      <c r="C132" s="101"/>
      <c r="D132" s="193"/>
      <c r="E132" s="105"/>
      <c r="F132" s="106">
        <f t="shared" ref="F132:F135" si="16">SUM(D132*E132)</f>
        <v>0</v>
      </c>
      <c r="G132" s="104"/>
      <c r="H132" s="1"/>
      <c r="I132" s="1"/>
      <c r="J132" s="1"/>
      <c r="K132" s="1"/>
      <c r="L132" s="1"/>
      <c r="M132" s="1"/>
      <c r="N132" s="1"/>
      <c r="O132" s="1"/>
      <c r="P132" s="1"/>
      <c r="Q132" s="1"/>
      <c r="R132" s="1"/>
      <c r="S132" s="1"/>
      <c r="T132" s="1"/>
      <c r="U132" s="1"/>
      <c r="V132" s="1"/>
      <c r="W132" s="1"/>
      <c r="X132" s="1"/>
      <c r="Y132" s="1"/>
      <c r="Z132" s="1"/>
    </row>
    <row r="133" spans="1:26" ht="12.75" customHeight="1">
      <c r="A133" s="226"/>
      <c r="B133" s="127"/>
      <c r="C133" s="101"/>
      <c r="D133" s="193"/>
      <c r="E133" s="105"/>
      <c r="F133" s="106">
        <f t="shared" si="16"/>
        <v>0</v>
      </c>
      <c r="G133" s="104"/>
      <c r="H133" s="1"/>
      <c r="I133" s="1"/>
      <c r="J133" s="1"/>
      <c r="K133" s="1"/>
      <c r="L133" s="1"/>
      <c r="M133" s="1"/>
      <c r="N133" s="1"/>
      <c r="O133" s="1"/>
      <c r="P133" s="1"/>
      <c r="Q133" s="1"/>
      <c r="R133" s="1"/>
      <c r="S133" s="1"/>
      <c r="T133" s="1"/>
      <c r="U133" s="1"/>
      <c r="V133" s="1"/>
      <c r="W133" s="1"/>
      <c r="X133" s="1"/>
      <c r="Y133" s="1"/>
      <c r="Z133" s="1"/>
    </row>
    <row r="134" spans="1:26" ht="12.75" customHeight="1">
      <c r="A134" s="226"/>
      <c r="B134" s="127"/>
      <c r="C134" s="101"/>
      <c r="D134" s="193"/>
      <c r="E134" s="105"/>
      <c r="F134" s="106">
        <f t="shared" si="16"/>
        <v>0</v>
      </c>
      <c r="G134" s="104"/>
      <c r="H134" s="1"/>
      <c r="I134" s="1"/>
      <c r="J134" s="1"/>
      <c r="K134" s="1"/>
      <c r="L134" s="1"/>
      <c r="M134" s="1"/>
      <c r="N134" s="1"/>
      <c r="O134" s="1"/>
      <c r="P134" s="1"/>
      <c r="Q134" s="1"/>
      <c r="R134" s="1"/>
      <c r="S134" s="1"/>
      <c r="T134" s="1"/>
      <c r="U134" s="1"/>
      <c r="V134" s="1"/>
      <c r="W134" s="1"/>
      <c r="X134" s="1"/>
      <c r="Y134" s="1"/>
      <c r="Z134" s="1"/>
    </row>
    <row r="135" spans="1:26" ht="12.75" customHeight="1">
      <c r="A135" s="226"/>
      <c r="B135" s="127"/>
      <c r="C135" s="101"/>
      <c r="D135" s="193"/>
      <c r="E135" s="105"/>
      <c r="F135" s="106">
        <f t="shared" si="16"/>
        <v>0</v>
      </c>
      <c r="G135" s="152">
        <f>SUM(F132:F135)</f>
        <v>0</v>
      </c>
      <c r="H135" s="1"/>
      <c r="I135" s="1"/>
      <c r="J135" s="1"/>
      <c r="K135" s="1"/>
      <c r="L135" s="1"/>
      <c r="M135" s="1"/>
      <c r="N135" s="1"/>
      <c r="O135" s="1"/>
      <c r="P135" s="1"/>
      <c r="Q135" s="1"/>
      <c r="R135" s="1"/>
      <c r="S135" s="1"/>
      <c r="T135" s="1"/>
      <c r="U135" s="1"/>
      <c r="V135" s="1"/>
      <c r="W135" s="1"/>
      <c r="X135" s="1"/>
      <c r="Y135" s="1"/>
      <c r="Z135" s="1"/>
    </row>
    <row r="136" spans="1:26" ht="12.75" customHeight="1">
      <c r="A136" s="226"/>
      <c r="B136" s="127"/>
      <c r="C136" s="101"/>
      <c r="D136" s="74"/>
      <c r="E136" s="102"/>
      <c r="F136" s="103"/>
      <c r="G136" s="104"/>
      <c r="H136" s="1"/>
      <c r="I136" s="1"/>
      <c r="J136" s="1"/>
      <c r="K136" s="1"/>
      <c r="L136" s="1"/>
      <c r="M136" s="1"/>
      <c r="N136" s="1"/>
      <c r="O136" s="1"/>
      <c r="P136" s="1"/>
      <c r="Q136" s="1"/>
      <c r="R136" s="1"/>
      <c r="S136" s="1"/>
      <c r="T136" s="1"/>
      <c r="U136" s="1"/>
      <c r="V136" s="1"/>
      <c r="W136" s="1"/>
      <c r="X136" s="1"/>
      <c r="Y136" s="1"/>
      <c r="Z136" s="1"/>
    </row>
    <row r="137" spans="1:26" ht="12.75" customHeight="1">
      <c r="A137" s="226">
        <v>641</v>
      </c>
      <c r="B137" s="127" t="s">
        <v>143</v>
      </c>
      <c r="C137" s="101"/>
      <c r="D137" s="193"/>
      <c r="E137" s="105"/>
      <c r="F137" s="106">
        <f t="shared" ref="F137:F140" si="17">SUM(D137*E137)</f>
        <v>0</v>
      </c>
      <c r="G137" s="104"/>
      <c r="H137" s="1"/>
      <c r="I137" s="1"/>
      <c r="J137" s="1"/>
      <c r="K137" s="1"/>
      <c r="L137" s="1"/>
      <c r="M137" s="1"/>
      <c r="N137" s="1"/>
      <c r="O137" s="1"/>
      <c r="P137" s="1"/>
      <c r="Q137" s="1"/>
      <c r="R137" s="1"/>
      <c r="S137" s="1"/>
      <c r="T137" s="1"/>
      <c r="U137" s="1"/>
      <c r="V137" s="1"/>
      <c r="W137" s="1"/>
      <c r="X137" s="1"/>
      <c r="Y137" s="1"/>
      <c r="Z137" s="1"/>
    </row>
    <row r="138" spans="1:26" ht="12.75" customHeight="1">
      <c r="A138" s="226"/>
      <c r="B138" s="127"/>
      <c r="C138" s="101"/>
      <c r="D138" s="193"/>
      <c r="E138" s="105"/>
      <c r="F138" s="106">
        <f t="shared" si="17"/>
        <v>0</v>
      </c>
      <c r="G138" s="104"/>
      <c r="H138" s="1"/>
      <c r="I138" s="1"/>
      <c r="J138" s="1"/>
      <c r="K138" s="1"/>
      <c r="L138" s="1"/>
      <c r="M138" s="1"/>
      <c r="N138" s="1"/>
      <c r="O138" s="1"/>
      <c r="P138" s="1"/>
      <c r="Q138" s="1"/>
      <c r="R138" s="1"/>
      <c r="S138" s="1"/>
      <c r="T138" s="1"/>
      <c r="U138" s="1"/>
      <c r="V138" s="1"/>
      <c r="W138" s="1"/>
      <c r="X138" s="1"/>
      <c r="Y138" s="1"/>
      <c r="Z138" s="1"/>
    </row>
    <row r="139" spans="1:26" ht="12.75" customHeight="1">
      <c r="A139" s="226"/>
      <c r="B139" s="127"/>
      <c r="C139" s="101"/>
      <c r="D139" s="193"/>
      <c r="E139" s="105"/>
      <c r="F139" s="106">
        <f t="shared" si="17"/>
        <v>0</v>
      </c>
      <c r="G139" s="104"/>
      <c r="H139" s="1"/>
      <c r="I139" s="1"/>
      <c r="J139" s="1"/>
      <c r="K139" s="1"/>
      <c r="L139" s="1"/>
      <c r="M139" s="1"/>
      <c r="N139" s="1"/>
      <c r="O139" s="1"/>
      <c r="P139" s="1"/>
      <c r="Q139" s="1"/>
      <c r="R139" s="1"/>
      <c r="S139" s="1"/>
      <c r="T139" s="1"/>
      <c r="U139" s="1"/>
      <c r="V139" s="1"/>
      <c r="W139" s="1"/>
      <c r="X139" s="1"/>
      <c r="Y139" s="1"/>
      <c r="Z139" s="1"/>
    </row>
    <row r="140" spans="1:26" ht="12.75" customHeight="1">
      <c r="A140" s="226"/>
      <c r="B140" s="127"/>
      <c r="C140" s="101"/>
      <c r="D140" s="193"/>
      <c r="E140" s="105"/>
      <c r="F140" s="106">
        <f t="shared" si="17"/>
        <v>0</v>
      </c>
      <c r="G140" s="152">
        <f>SUM(F137:F140)</f>
        <v>0</v>
      </c>
      <c r="H140" s="1"/>
      <c r="I140" s="1"/>
      <c r="J140" s="1"/>
      <c r="K140" s="1"/>
      <c r="L140" s="1"/>
      <c r="M140" s="1"/>
      <c r="N140" s="1"/>
      <c r="O140" s="1"/>
      <c r="P140" s="1"/>
      <c r="Q140" s="1"/>
      <c r="R140" s="1"/>
      <c r="S140" s="1"/>
      <c r="T140" s="1"/>
      <c r="U140" s="1"/>
      <c r="V140" s="1"/>
      <c r="W140" s="1"/>
      <c r="X140" s="1"/>
      <c r="Y140" s="1"/>
      <c r="Z140" s="1"/>
    </row>
    <row r="141" spans="1:26" ht="12.75" customHeight="1">
      <c r="A141" s="226"/>
      <c r="B141" s="127"/>
      <c r="C141" s="101"/>
      <c r="D141" s="74"/>
      <c r="E141" s="102"/>
      <c r="F141" s="103"/>
      <c r="G141" s="104"/>
      <c r="H141" s="1"/>
      <c r="I141" s="1"/>
      <c r="J141" s="1"/>
      <c r="K141" s="1"/>
      <c r="L141" s="1"/>
      <c r="M141" s="1"/>
      <c r="N141" s="1"/>
      <c r="O141" s="1"/>
      <c r="P141" s="1"/>
      <c r="Q141" s="1"/>
      <c r="R141" s="1"/>
      <c r="S141" s="1"/>
      <c r="T141" s="1"/>
      <c r="U141" s="1"/>
      <c r="V141" s="1"/>
      <c r="W141" s="1"/>
      <c r="X141" s="1"/>
      <c r="Y141" s="1"/>
      <c r="Z141" s="1"/>
    </row>
    <row r="142" spans="1:26" ht="12.75" customHeight="1">
      <c r="A142" s="226">
        <v>650</v>
      </c>
      <c r="B142" s="127" t="s">
        <v>144</v>
      </c>
      <c r="C142" s="101"/>
      <c r="D142" s="193"/>
      <c r="E142" s="105"/>
      <c r="F142" s="106">
        <f t="shared" ref="F142:F145" si="18">SUM(D142*E142)</f>
        <v>0</v>
      </c>
      <c r="G142" s="104"/>
      <c r="H142" s="1"/>
      <c r="I142" s="1"/>
      <c r="J142" s="1"/>
      <c r="K142" s="1"/>
      <c r="L142" s="1"/>
      <c r="M142" s="1"/>
      <c r="N142" s="1"/>
      <c r="O142" s="1"/>
      <c r="P142" s="1"/>
      <c r="Q142" s="1"/>
      <c r="R142" s="1"/>
      <c r="S142" s="1"/>
      <c r="T142" s="1"/>
      <c r="U142" s="1"/>
      <c r="V142" s="1"/>
      <c r="W142" s="1"/>
      <c r="X142" s="1"/>
      <c r="Y142" s="1"/>
      <c r="Z142" s="1"/>
    </row>
    <row r="143" spans="1:26" ht="12.75" customHeight="1">
      <c r="A143" s="226"/>
      <c r="B143" s="127"/>
      <c r="C143" s="101"/>
      <c r="D143" s="193"/>
      <c r="E143" s="105"/>
      <c r="F143" s="106">
        <f t="shared" si="18"/>
        <v>0</v>
      </c>
      <c r="G143" s="104"/>
      <c r="H143" s="1"/>
      <c r="I143" s="1"/>
      <c r="J143" s="1"/>
      <c r="K143" s="1"/>
      <c r="L143" s="1"/>
      <c r="M143" s="1"/>
      <c r="N143" s="1"/>
      <c r="O143" s="1"/>
      <c r="P143" s="1"/>
      <c r="Q143" s="1"/>
      <c r="R143" s="1"/>
      <c r="S143" s="1"/>
      <c r="T143" s="1"/>
      <c r="U143" s="1"/>
      <c r="V143" s="1"/>
      <c r="W143" s="1"/>
      <c r="X143" s="1"/>
      <c r="Y143" s="1"/>
      <c r="Z143" s="1"/>
    </row>
    <row r="144" spans="1:26" ht="12.75" customHeight="1">
      <c r="A144" s="226"/>
      <c r="B144" s="127"/>
      <c r="C144" s="101"/>
      <c r="D144" s="193"/>
      <c r="E144" s="105"/>
      <c r="F144" s="106">
        <f t="shared" si="18"/>
        <v>0</v>
      </c>
      <c r="G144" s="104"/>
      <c r="H144" s="1"/>
      <c r="I144" s="1"/>
      <c r="J144" s="1"/>
      <c r="K144" s="1"/>
      <c r="L144" s="1"/>
      <c r="M144" s="1"/>
      <c r="N144" s="1"/>
      <c r="O144" s="1"/>
      <c r="P144" s="1"/>
      <c r="Q144" s="1"/>
      <c r="R144" s="1"/>
      <c r="S144" s="1"/>
      <c r="T144" s="1"/>
      <c r="U144" s="1"/>
      <c r="V144" s="1"/>
      <c r="W144" s="1"/>
      <c r="X144" s="1"/>
      <c r="Y144" s="1"/>
      <c r="Z144" s="1"/>
    </row>
    <row r="145" spans="1:26" ht="12.75" customHeight="1">
      <c r="A145" s="226"/>
      <c r="B145" s="127"/>
      <c r="C145" s="101"/>
      <c r="D145" s="193"/>
      <c r="E145" s="105"/>
      <c r="F145" s="106">
        <f t="shared" si="18"/>
        <v>0</v>
      </c>
      <c r="G145" s="152">
        <f>SUM(F142:F145)</f>
        <v>0</v>
      </c>
      <c r="H145" s="1"/>
      <c r="I145" s="1"/>
      <c r="J145" s="1"/>
      <c r="K145" s="1"/>
      <c r="L145" s="1"/>
      <c r="M145" s="1"/>
      <c r="N145" s="1"/>
      <c r="O145" s="1"/>
      <c r="P145" s="1"/>
      <c r="Q145" s="1"/>
      <c r="R145" s="1"/>
      <c r="S145" s="1"/>
      <c r="T145" s="1"/>
      <c r="U145" s="1"/>
      <c r="V145" s="1"/>
      <c r="W145" s="1"/>
      <c r="X145" s="1"/>
      <c r="Y145" s="1"/>
      <c r="Z145" s="1"/>
    </row>
    <row r="146" spans="1:26" ht="12.75" customHeight="1">
      <c r="A146" s="226"/>
      <c r="B146" s="127"/>
      <c r="C146" s="101"/>
      <c r="D146" s="74"/>
      <c r="E146" s="102"/>
      <c r="F146" s="103"/>
      <c r="G146" s="104"/>
      <c r="H146" s="1"/>
      <c r="I146" s="1"/>
      <c r="J146" s="1"/>
      <c r="K146" s="1"/>
      <c r="L146" s="1"/>
      <c r="M146" s="1"/>
      <c r="N146" s="1"/>
      <c r="O146" s="1"/>
      <c r="P146" s="1"/>
      <c r="Q146" s="1"/>
      <c r="R146" s="1"/>
      <c r="S146" s="1"/>
      <c r="T146" s="1"/>
      <c r="U146" s="1"/>
      <c r="V146" s="1"/>
      <c r="W146" s="1"/>
      <c r="X146" s="1"/>
      <c r="Y146" s="1"/>
      <c r="Z146" s="1"/>
    </row>
    <row r="147" spans="1:26" ht="12.75" customHeight="1">
      <c r="A147" s="226">
        <v>651</v>
      </c>
      <c r="B147" s="127" t="s">
        <v>144</v>
      </c>
      <c r="C147" s="101"/>
      <c r="D147" s="193"/>
      <c r="E147" s="105"/>
      <c r="F147" s="106">
        <f t="shared" ref="F147:F149" si="19">SUM(D147*E147)</f>
        <v>0</v>
      </c>
      <c r="G147" s="104"/>
      <c r="H147" s="1"/>
      <c r="I147" s="1"/>
      <c r="J147" s="1"/>
      <c r="K147" s="1"/>
      <c r="L147" s="1"/>
      <c r="M147" s="1"/>
      <c r="N147" s="1"/>
      <c r="O147" s="1"/>
      <c r="P147" s="1"/>
      <c r="Q147" s="1"/>
      <c r="R147" s="1"/>
      <c r="S147" s="1"/>
      <c r="T147" s="1"/>
      <c r="U147" s="1"/>
      <c r="V147" s="1"/>
      <c r="W147" s="1"/>
      <c r="X147" s="1"/>
      <c r="Y147" s="1"/>
      <c r="Z147" s="1"/>
    </row>
    <row r="148" spans="1:26" ht="12.75" customHeight="1">
      <c r="A148" s="226"/>
      <c r="B148" s="127" t="s">
        <v>145</v>
      </c>
      <c r="C148" s="101"/>
      <c r="D148" s="193"/>
      <c r="E148" s="105"/>
      <c r="F148" s="106">
        <f t="shared" si="19"/>
        <v>0</v>
      </c>
      <c r="G148" s="104"/>
      <c r="H148" s="1"/>
      <c r="I148" s="1"/>
      <c r="J148" s="1"/>
      <c r="K148" s="1"/>
      <c r="L148" s="1"/>
      <c r="M148" s="1"/>
      <c r="N148" s="1"/>
      <c r="O148" s="1"/>
      <c r="P148" s="1"/>
      <c r="Q148" s="1"/>
      <c r="R148" s="1"/>
      <c r="S148" s="1"/>
      <c r="T148" s="1"/>
      <c r="U148" s="1"/>
      <c r="V148" s="1"/>
      <c r="W148" s="1"/>
      <c r="X148" s="1"/>
      <c r="Y148" s="1"/>
      <c r="Z148" s="1"/>
    </row>
    <row r="149" spans="1:26" ht="12.75" customHeight="1">
      <c r="A149" s="226"/>
      <c r="B149" s="127"/>
      <c r="C149" s="101"/>
      <c r="D149" s="193"/>
      <c r="E149" s="105"/>
      <c r="F149" s="106">
        <f t="shared" si="19"/>
        <v>0</v>
      </c>
      <c r="G149" s="152">
        <f>SUM(F147:F149)</f>
        <v>0</v>
      </c>
      <c r="H149" s="1"/>
      <c r="I149" s="1"/>
      <c r="J149" s="1"/>
      <c r="K149" s="1"/>
      <c r="L149" s="1"/>
      <c r="M149" s="1"/>
      <c r="N149" s="1"/>
      <c r="O149" s="1"/>
      <c r="P149" s="1"/>
      <c r="Q149" s="1"/>
      <c r="R149" s="1"/>
      <c r="S149" s="1"/>
      <c r="T149" s="1"/>
      <c r="U149" s="1"/>
      <c r="V149" s="1"/>
      <c r="W149" s="1"/>
      <c r="X149" s="1"/>
      <c r="Y149" s="1"/>
      <c r="Z149" s="1"/>
    </row>
    <row r="150" spans="1:26" ht="12.75" customHeight="1">
      <c r="A150" s="226"/>
      <c r="B150" s="127"/>
      <c r="C150" s="101"/>
      <c r="D150" s="74"/>
      <c r="E150" s="102"/>
      <c r="F150" s="103"/>
      <c r="G150" s="104"/>
      <c r="H150" s="1"/>
      <c r="I150" s="1"/>
      <c r="J150" s="1"/>
      <c r="K150" s="1"/>
      <c r="L150" s="1"/>
      <c r="M150" s="1"/>
      <c r="N150" s="1"/>
      <c r="O150" s="1"/>
      <c r="P150" s="1"/>
      <c r="Q150" s="1"/>
      <c r="R150" s="1"/>
      <c r="S150" s="1"/>
      <c r="T150" s="1"/>
      <c r="U150" s="1"/>
      <c r="V150" s="1"/>
      <c r="W150" s="1"/>
      <c r="X150" s="1"/>
      <c r="Y150" s="1"/>
      <c r="Z150" s="1"/>
    </row>
    <row r="151" spans="1:26" ht="12.75" customHeight="1">
      <c r="A151" s="226">
        <v>652</v>
      </c>
      <c r="B151" s="127" t="s">
        <v>146</v>
      </c>
      <c r="C151" s="101"/>
      <c r="D151" s="193"/>
      <c r="E151" s="105"/>
      <c r="F151" s="106">
        <f t="shared" ref="F151:F153" si="20">SUM(D151*E151)</f>
        <v>0</v>
      </c>
      <c r="G151" s="104"/>
      <c r="H151" s="1"/>
      <c r="I151" s="1"/>
      <c r="J151" s="1"/>
      <c r="K151" s="1"/>
      <c r="L151" s="1"/>
      <c r="M151" s="1"/>
      <c r="N151" s="1"/>
      <c r="O151" s="1"/>
      <c r="P151" s="1"/>
      <c r="Q151" s="1"/>
      <c r="R151" s="1"/>
      <c r="S151" s="1"/>
      <c r="T151" s="1"/>
      <c r="U151" s="1"/>
      <c r="V151" s="1"/>
      <c r="W151" s="1"/>
      <c r="X151" s="1"/>
      <c r="Y151" s="1"/>
      <c r="Z151" s="1"/>
    </row>
    <row r="152" spans="1:26" ht="12.75" customHeight="1">
      <c r="A152" s="226"/>
      <c r="B152" s="127"/>
      <c r="C152" s="101"/>
      <c r="D152" s="193"/>
      <c r="E152" s="105"/>
      <c r="F152" s="106">
        <f t="shared" si="20"/>
        <v>0</v>
      </c>
      <c r="G152" s="104"/>
      <c r="H152" s="1"/>
      <c r="I152" s="1"/>
      <c r="J152" s="1"/>
      <c r="K152" s="1"/>
      <c r="L152" s="1"/>
      <c r="M152" s="1"/>
      <c r="N152" s="1"/>
      <c r="O152" s="1"/>
      <c r="P152" s="1"/>
      <c r="Q152" s="1"/>
      <c r="R152" s="1"/>
      <c r="S152" s="1"/>
      <c r="T152" s="1"/>
      <c r="U152" s="1"/>
      <c r="V152" s="1"/>
      <c r="W152" s="1"/>
      <c r="X152" s="1"/>
      <c r="Y152" s="1"/>
      <c r="Z152" s="1"/>
    </row>
    <row r="153" spans="1:26" ht="12.75" customHeight="1">
      <c r="A153" s="226"/>
      <c r="B153" s="127"/>
      <c r="C153" s="101"/>
      <c r="D153" s="193"/>
      <c r="E153" s="105"/>
      <c r="F153" s="106">
        <f t="shared" si="20"/>
        <v>0</v>
      </c>
      <c r="G153" s="152">
        <f>SUM(F151:F153)</f>
        <v>0</v>
      </c>
      <c r="H153" s="1"/>
      <c r="I153" s="1"/>
      <c r="J153" s="1"/>
      <c r="K153" s="1"/>
      <c r="L153" s="1"/>
      <c r="M153" s="1"/>
      <c r="N153" s="1"/>
      <c r="O153" s="1"/>
      <c r="P153" s="1"/>
      <c r="Q153" s="1"/>
      <c r="R153" s="1"/>
      <c r="S153" s="1"/>
      <c r="T153" s="1"/>
      <c r="U153" s="1"/>
      <c r="V153" s="1"/>
      <c r="W153" s="1"/>
      <c r="X153" s="1"/>
      <c r="Y153" s="1"/>
      <c r="Z153" s="1"/>
    </row>
    <row r="154" spans="1:26" ht="12.75" customHeight="1">
      <c r="A154" s="226"/>
      <c r="B154" s="127"/>
      <c r="C154" s="101"/>
      <c r="D154" s="74"/>
      <c r="E154" s="102"/>
      <c r="F154" s="103"/>
      <c r="G154" s="104"/>
      <c r="H154" s="1"/>
      <c r="I154" s="1"/>
      <c r="J154" s="1"/>
      <c r="K154" s="1"/>
      <c r="L154" s="1"/>
      <c r="M154" s="1"/>
      <c r="N154" s="1"/>
      <c r="O154" s="1"/>
      <c r="P154" s="1"/>
      <c r="Q154" s="1"/>
      <c r="R154" s="1"/>
      <c r="S154" s="1"/>
      <c r="T154" s="1"/>
      <c r="U154" s="1"/>
      <c r="V154" s="1"/>
      <c r="W154" s="1"/>
      <c r="X154" s="1"/>
      <c r="Y154" s="1"/>
      <c r="Z154" s="1"/>
    </row>
    <row r="155" spans="1:26" ht="12.75" customHeight="1">
      <c r="A155" s="226">
        <v>653</v>
      </c>
      <c r="B155" s="127" t="s">
        <v>147</v>
      </c>
      <c r="C155" s="101"/>
      <c r="D155" s="193"/>
      <c r="E155" s="105"/>
      <c r="F155" s="106">
        <f t="shared" ref="F155:F158" si="21">SUM(D155*E155)</f>
        <v>0</v>
      </c>
      <c r="G155" s="104"/>
      <c r="H155" s="1"/>
      <c r="I155" s="1"/>
      <c r="J155" s="1"/>
      <c r="K155" s="1"/>
      <c r="L155" s="1"/>
      <c r="M155" s="1"/>
      <c r="N155" s="1"/>
      <c r="O155" s="1"/>
      <c r="P155" s="1"/>
      <c r="Q155" s="1"/>
      <c r="R155" s="1"/>
      <c r="S155" s="1"/>
      <c r="T155" s="1"/>
      <c r="U155" s="1"/>
      <c r="V155" s="1"/>
      <c r="W155" s="1"/>
      <c r="X155" s="1"/>
      <c r="Y155" s="1"/>
      <c r="Z155" s="1"/>
    </row>
    <row r="156" spans="1:26" ht="12.75" customHeight="1">
      <c r="A156" s="226"/>
      <c r="B156" s="127"/>
      <c r="C156" s="101"/>
      <c r="D156" s="193"/>
      <c r="E156" s="105"/>
      <c r="F156" s="106">
        <f t="shared" si="21"/>
        <v>0</v>
      </c>
      <c r="G156" s="104"/>
      <c r="H156" s="1"/>
      <c r="I156" s="1"/>
      <c r="J156" s="1"/>
      <c r="K156" s="1"/>
      <c r="L156" s="1"/>
      <c r="M156" s="1"/>
      <c r="N156" s="1"/>
      <c r="O156" s="1"/>
      <c r="P156" s="1"/>
      <c r="Q156" s="1"/>
      <c r="R156" s="1"/>
      <c r="S156" s="1"/>
      <c r="T156" s="1"/>
      <c r="U156" s="1"/>
      <c r="V156" s="1"/>
      <c r="W156" s="1"/>
      <c r="X156" s="1"/>
      <c r="Y156" s="1"/>
      <c r="Z156" s="1"/>
    </row>
    <row r="157" spans="1:26" ht="12.75" customHeight="1">
      <c r="A157" s="226"/>
      <c r="B157" s="127"/>
      <c r="C157" s="101"/>
      <c r="D157" s="193"/>
      <c r="E157" s="105"/>
      <c r="F157" s="106">
        <f t="shared" si="21"/>
        <v>0</v>
      </c>
      <c r="G157" s="104"/>
      <c r="H157" s="1"/>
      <c r="I157" s="1"/>
      <c r="J157" s="1"/>
      <c r="K157" s="1"/>
      <c r="L157" s="1"/>
      <c r="M157" s="1"/>
      <c r="N157" s="1"/>
      <c r="O157" s="1"/>
      <c r="P157" s="1"/>
      <c r="Q157" s="1"/>
      <c r="R157" s="1"/>
      <c r="S157" s="1"/>
      <c r="T157" s="1"/>
      <c r="U157" s="1"/>
      <c r="V157" s="1"/>
      <c r="W157" s="1"/>
      <c r="X157" s="1"/>
      <c r="Y157" s="1"/>
      <c r="Z157" s="1"/>
    </row>
    <row r="158" spans="1:26" ht="12.75" customHeight="1">
      <c r="A158" s="226"/>
      <c r="B158" s="127"/>
      <c r="C158" s="101"/>
      <c r="D158" s="193"/>
      <c r="E158" s="105"/>
      <c r="F158" s="141">
        <f t="shared" si="21"/>
        <v>0</v>
      </c>
      <c r="G158" s="152">
        <f>SUM(F155:F158)</f>
        <v>0</v>
      </c>
      <c r="H158" s="1"/>
      <c r="I158" s="1"/>
      <c r="J158" s="1"/>
      <c r="K158" s="1"/>
      <c r="L158" s="1"/>
      <c r="M158" s="1"/>
      <c r="N158" s="1"/>
      <c r="O158" s="1"/>
      <c r="P158" s="1"/>
      <c r="Q158" s="1"/>
      <c r="R158" s="1"/>
      <c r="S158" s="1"/>
      <c r="T158" s="1"/>
      <c r="U158" s="1"/>
      <c r="V158" s="1"/>
      <c r="W158" s="1"/>
      <c r="X158" s="1"/>
      <c r="Y158" s="1"/>
      <c r="Z158" s="1"/>
    </row>
    <row r="159" spans="1:26" ht="12.75" customHeight="1">
      <c r="A159" s="226"/>
      <c r="B159" s="112" t="s">
        <v>101</v>
      </c>
      <c r="C159" s="113"/>
      <c r="D159" s="113"/>
      <c r="E159" s="114"/>
      <c r="F159" s="103"/>
      <c r="G159" s="104"/>
      <c r="H159" s="1"/>
      <c r="I159" s="1"/>
      <c r="J159" s="1"/>
      <c r="K159" s="1"/>
      <c r="L159" s="1"/>
      <c r="M159" s="1"/>
      <c r="N159" s="1"/>
      <c r="O159" s="1"/>
      <c r="P159" s="1"/>
      <c r="Q159" s="1"/>
      <c r="R159" s="1"/>
      <c r="S159" s="1"/>
      <c r="T159" s="1"/>
      <c r="U159" s="1"/>
      <c r="V159" s="1"/>
      <c r="W159" s="1"/>
      <c r="X159" s="1"/>
      <c r="Y159" s="1"/>
      <c r="Z159" s="1"/>
    </row>
    <row r="160" spans="1:26" ht="26.25" customHeight="1">
      <c r="A160" s="226"/>
      <c r="B160" s="237"/>
      <c r="E160" s="256"/>
      <c r="F160" s="103"/>
      <c r="G160" s="104"/>
      <c r="H160" s="1"/>
      <c r="I160" s="1"/>
      <c r="J160" s="1"/>
      <c r="K160" s="1"/>
      <c r="L160" s="1"/>
      <c r="M160" s="1"/>
      <c r="N160" s="1"/>
      <c r="O160" s="1"/>
      <c r="P160" s="1"/>
      <c r="Q160" s="1"/>
      <c r="R160" s="1"/>
      <c r="S160" s="1"/>
      <c r="T160" s="1"/>
      <c r="U160" s="1"/>
      <c r="V160" s="1"/>
      <c r="W160" s="1"/>
      <c r="X160" s="1"/>
      <c r="Y160" s="1"/>
      <c r="Z160" s="1"/>
    </row>
    <row r="161" spans="1:26" ht="38.25" customHeight="1">
      <c r="A161" s="226"/>
      <c r="B161" s="257"/>
      <c r="E161" s="256"/>
      <c r="F161" s="103"/>
      <c r="G161" s="104"/>
      <c r="H161" s="1"/>
      <c r="I161" s="1"/>
      <c r="J161" s="1"/>
      <c r="K161" s="1"/>
      <c r="L161" s="1"/>
      <c r="M161" s="1"/>
      <c r="N161" s="1"/>
      <c r="O161" s="1"/>
      <c r="P161" s="1"/>
      <c r="Q161" s="1"/>
      <c r="R161" s="1"/>
      <c r="S161" s="1"/>
      <c r="T161" s="1"/>
      <c r="U161" s="1"/>
      <c r="V161" s="1"/>
      <c r="W161" s="1"/>
      <c r="X161" s="1"/>
      <c r="Y161" s="1"/>
      <c r="Z161" s="1"/>
    </row>
    <row r="162" spans="1:26" ht="12.75" customHeight="1">
      <c r="A162" s="115"/>
      <c r="B162" s="154"/>
      <c r="C162" s="155"/>
      <c r="D162" s="156"/>
      <c r="E162" s="157" t="s">
        <v>148</v>
      </c>
      <c r="F162" s="119"/>
      <c r="G162" s="119">
        <f>SUM(G122:G161)</f>
        <v>0</v>
      </c>
      <c r="H162" s="1"/>
      <c r="I162" s="1"/>
      <c r="J162" s="1"/>
      <c r="K162" s="1"/>
      <c r="L162" s="1"/>
      <c r="M162" s="1"/>
      <c r="N162" s="1"/>
      <c r="O162" s="1"/>
      <c r="P162" s="1"/>
      <c r="Q162" s="1"/>
      <c r="R162" s="1"/>
      <c r="S162" s="1"/>
      <c r="T162" s="1"/>
      <c r="U162" s="1"/>
      <c r="V162" s="1"/>
      <c r="W162" s="1"/>
      <c r="X162" s="1"/>
      <c r="Y162" s="1"/>
      <c r="Z162" s="1"/>
    </row>
    <row r="163" spans="1:26" ht="12.75" customHeight="1">
      <c r="A163" s="121">
        <v>800</v>
      </c>
      <c r="B163" s="158" t="s">
        <v>149</v>
      </c>
      <c r="C163" s="122"/>
      <c r="D163" s="122"/>
      <c r="E163" s="159"/>
      <c r="F163" s="124"/>
      <c r="G163" s="104"/>
      <c r="H163" s="1"/>
      <c r="I163" s="1"/>
      <c r="J163" s="1"/>
      <c r="K163" s="1"/>
      <c r="L163" s="1"/>
      <c r="M163" s="1"/>
      <c r="N163" s="1"/>
      <c r="O163" s="1"/>
      <c r="P163" s="1"/>
      <c r="Q163" s="1"/>
      <c r="R163" s="1"/>
      <c r="S163" s="1"/>
      <c r="T163" s="1"/>
      <c r="U163" s="1"/>
      <c r="V163" s="1"/>
      <c r="W163" s="1"/>
      <c r="X163" s="1"/>
      <c r="Y163" s="1"/>
      <c r="Z163" s="1"/>
    </row>
    <row r="164" spans="1:26" ht="12.75" customHeight="1">
      <c r="A164" s="226"/>
      <c r="B164" s="1"/>
      <c r="C164" s="101"/>
      <c r="D164" s="101"/>
      <c r="E164" s="52"/>
      <c r="F164" s="103"/>
      <c r="G164" s="104"/>
      <c r="H164" s="1"/>
      <c r="I164" s="1"/>
      <c r="J164" s="1"/>
      <c r="K164" s="1"/>
      <c r="L164" s="1"/>
      <c r="M164" s="1"/>
      <c r="N164" s="1"/>
      <c r="O164" s="1"/>
      <c r="P164" s="1"/>
      <c r="Q164" s="1"/>
      <c r="R164" s="1"/>
      <c r="S164" s="1"/>
      <c r="T164" s="1"/>
      <c r="U164" s="1"/>
      <c r="V164" s="1"/>
      <c r="W164" s="1"/>
      <c r="X164" s="1"/>
      <c r="Y164" s="1"/>
      <c r="Z164" s="1"/>
    </row>
    <row r="165" spans="1:26" ht="12.75" customHeight="1">
      <c r="A165" s="226">
        <v>810</v>
      </c>
      <c r="B165" s="127" t="s">
        <v>150</v>
      </c>
      <c r="C165" s="101"/>
      <c r="D165" s="129"/>
      <c r="E165" s="140"/>
      <c r="F165" s="106">
        <f t="shared" ref="F165:F168" si="22">SUM(D165*E165)</f>
        <v>0</v>
      </c>
      <c r="G165" s="104"/>
      <c r="H165" s="1"/>
      <c r="I165" s="1"/>
      <c r="J165" s="1"/>
      <c r="K165" s="1"/>
      <c r="L165" s="1"/>
      <c r="M165" s="1"/>
      <c r="N165" s="1"/>
      <c r="O165" s="1"/>
      <c r="P165" s="1"/>
      <c r="Q165" s="1"/>
      <c r="R165" s="1"/>
      <c r="S165" s="1"/>
      <c r="T165" s="1"/>
      <c r="U165" s="1"/>
      <c r="V165" s="1"/>
      <c r="W165" s="1"/>
      <c r="X165" s="1"/>
      <c r="Y165" s="1"/>
      <c r="Z165" s="1"/>
    </row>
    <row r="166" spans="1:26" ht="12.75" customHeight="1">
      <c r="A166" s="226"/>
      <c r="B166" s="127"/>
      <c r="C166" s="101"/>
      <c r="D166" s="129"/>
      <c r="E166" s="140"/>
      <c r="F166" s="106">
        <f t="shared" si="22"/>
        <v>0</v>
      </c>
      <c r="G166" s="104"/>
      <c r="H166" s="1"/>
      <c r="I166" s="1"/>
      <c r="J166" s="1"/>
      <c r="K166" s="1"/>
      <c r="L166" s="1"/>
      <c r="M166" s="1"/>
      <c r="N166" s="1"/>
      <c r="O166" s="1"/>
      <c r="P166" s="1"/>
      <c r="Q166" s="1"/>
      <c r="R166" s="1"/>
      <c r="S166" s="1"/>
      <c r="T166" s="1"/>
      <c r="U166" s="1"/>
      <c r="V166" s="1"/>
      <c r="W166" s="1"/>
      <c r="X166" s="1"/>
      <c r="Y166" s="1"/>
      <c r="Z166" s="1"/>
    </row>
    <row r="167" spans="1:26" ht="12.75" customHeight="1">
      <c r="A167" s="226"/>
      <c r="B167" s="127"/>
      <c r="C167" s="101"/>
      <c r="D167" s="129"/>
      <c r="E167" s="140"/>
      <c r="F167" s="106">
        <f t="shared" si="22"/>
        <v>0</v>
      </c>
      <c r="G167" s="104"/>
      <c r="H167" s="1"/>
      <c r="I167" s="1"/>
      <c r="J167" s="1"/>
      <c r="K167" s="1"/>
      <c r="L167" s="1"/>
      <c r="M167" s="1"/>
      <c r="N167" s="1"/>
      <c r="O167" s="1"/>
      <c r="P167" s="1"/>
      <c r="Q167" s="1"/>
      <c r="R167" s="1"/>
      <c r="S167" s="1"/>
      <c r="T167" s="1"/>
      <c r="U167" s="1"/>
      <c r="V167" s="1"/>
      <c r="W167" s="1"/>
      <c r="X167" s="1"/>
      <c r="Y167" s="1"/>
      <c r="Z167" s="1"/>
    </row>
    <row r="168" spans="1:26" ht="12.75" customHeight="1">
      <c r="A168" s="226"/>
      <c r="B168" s="127"/>
      <c r="C168" s="101"/>
      <c r="D168" s="129"/>
      <c r="E168" s="140"/>
      <c r="F168" s="106">
        <f t="shared" si="22"/>
        <v>0</v>
      </c>
      <c r="G168" s="152">
        <f>SUM(F165:F168)</f>
        <v>0</v>
      </c>
      <c r="H168" s="1"/>
      <c r="I168" s="1"/>
      <c r="J168" s="1"/>
      <c r="K168" s="1"/>
      <c r="L168" s="1"/>
      <c r="M168" s="1"/>
      <c r="N168" s="1"/>
      <c r="O168" s="1"/>
      <c r="P168" s="1"/>
      <c r="Q168" s="1"/>
      <c r="R168" s="1"/>
      <c r="S168" s="1"/>
      <c r="T168" s="1"/>
      <c r="U168" s="1"/>
      <c r="V168" s="1"/>
      <c r="W168" s="1"/>
      <c r="X168" s="1"/>
      <c r="Y168" s="1"/>
      <c r="Z168" s="1"/>
    </row>
    <row r="169" spans="1:26" ht="12.75" customHeight="1">
      <c r="A169" s="226"/>
      <c r="B169" s="127"/>
      <c r="C169" s="101"/>
      <c r="D169" s="101"/>
      <c r="E169" s="52"/>
      <c r="F169" s="103"/>
      <c r="G169" s="104"/>
      <c r="H169" s="1"/>
      <c r="I169" s="1"/>
      <c r="J169" s="1"/>
      <c r="K169" s="1"/>
      <c r="L169" s="1"/>
      <c r="M169" s="1"/>
      <c r="N169" s="1"/>
      <c r="O169" s="1"/>
      <c r="P169" s="1"/>
      <c r="Q169" s="1"/>
      <c r="R169" s="1"/>
      <c r="S169" s="1"/>
      <c r="T169" s="1"/>
      <c r="U169" s="1"/>
      <c r="V169" s="1"/>
      <c r="W169" s="1"/>
      <c r="X169" s="1"/>
      <c r="Y169" s="1"/>
      <c r="Z169" s="1"/>
    </row>
    <row r="170" spans="1:26" ht="12.75" customHeight="1">
      <c r="A170" s="226">
        <v>890</v>
      </c>
      <c r="B170" s="127" t="s">
        <v>151</v>
      </c>
      <c r="C170" s="101"/>
      <c r="D170" s="129"/>
      <c r="E170" s="140"/>
      <c r="F170" s="106">
        <f t="shared" ref="F170:F173" si="23">SUM(D170*E170)</f>
        <v>0</v>
      </c>
      <c r="G170" s="104"/>
      <c r="H170" s="1"/>
      <c r="I170" s="1"/>
      <c r="J170" s="1"/>
      <c r="K170" s="1"/>
      <c r="L170" s="1"/>
      <c r="M170" s="1"/>
      <c r="N170" s="1"/>
      <c r="O170" s="1"/>
      <c r="P170" s="1"/>
      <c r="Q170" s="1"/>
      <c r="R170" s="1"/>
      <c r="S170" s="1"/>
      <c r="T170" s="1"/>
      <c r="U170" s="1"/>
      <c r="V170" s="1"/>
      <c r="W170" s="1"/>
      <c r="X170" s="1"/>
      <c r="Y170" s="1"/>
      <c r="Z170" s="1"/>
    </row>
    <row r="171" spans="1:26" ht="12.75" customHeight="1">
      <c r="A171" s="226"/>
      <c r="B171" s="127"/>
      <c r="C171" s="101"/>
      <c r="D171" s="129"/>
      <c r="E171" s="140"/>
      <c r="F171" s="106">
        <f t="shared" si="23"/>
        <v>0</v>
      </c>
      <c r="G171" s="104"/>
      <c r="H171" s="1"/>
      <c r="I171" s="1"/>
      <c r="J171" s="1"/>
      <c r="K171" s="1"/>
      <c r="L171" s="1"/>
      <c r="M171" s="1"/>
      <c r="N171" s="1"/>
      <c r="O171" s="1"/>
      <c r="P171" s="1"/>
      <c r="Q171" s="1"/>
      <c r="R171" s="1"/>
      <c r="S171" s="1"/>
      <c r="T171" s="1"/>
      <c r="U171" s="1"/>
      <c r="V171" s="1"/>
      <c r="W171" s="1"/>
      <c r="X171" s="1"/>
      <c r="Y171" s="1"/>
      <c r="Z171" s="1"/>
    </row>
    <row r="172" spans="1:26" ht="12.75" customHeight="1">
      <c r="A172" s="226"/>
      <c r="B172" s="127"/>
      <c r="C172" s="101"/>
      <c r="D172" s="129"/>
      <c r="E172" s="140"/>
      <c r="F172" s="106">
        <f t="shared" si="23"/>
        <v>0</v>
      </c>
      <c r="G172" s="104"/>
      <c r="H172" s="1"/>
      <c r="I172" s="1"/>
      <c r="J172" s="1"/>
      <c r="K172" s="1"/>
      <c r="L172" s="1"/>
      <c r="M172" s="1"/>
      <c r="N172" s="1"/>
      <c r="O172" s="1"/>
      <c r="P172" s="1"/>
      <c r="Q172" s="1"/>
      <c r="R172" s="1"/>
      <c r="S172" s="1"/>
      <c r="T172" s="1"/>
      <c r="U172" s="1"/>
      <c r="V172" s="1"/>
      <c r="W172" s="1"/>
      <c r="X172" s="1"/>
      <c r="Y172" s="1"/>
      <c r="Z172" s="1"/>
    </row>
    <row r="173" spans="1:26" ht="12.75" customHeight="1">
      <c r="A173" s="226"/>
      <c r="B173" s="127"/>
      <c r="C173" s="101"/>
      <c r="D173" s="129"/>
      <c r="E173" s="140"/>
      <c r="F173" s="106">
        <f t="shared" si="23"/>
        <v>0</v>
      </c>
      <c r="G173" s="152">
        <f>SUM(F170:F173)</f>
        <v>0</v>
      </c>
      <c r="H173" s="1"/>
      <c r="I173" s="1"/>
      <c r="J173" s="1"/>
      <c r="K173" s="1"/>
      <c r="L173" s="1"/>
      <c r="M173" s="1"/>
      <c r="N173" s="1"/>
      <c r="O173" s="1"/>
      <c r="P173" s="1"/>
      <c r="Q173" s="1"/>
      <c r="R173" s="1"/>
      <c r="S173" s="1"/>
      <c r="T173" s="1"/>
      <c r="U173" s="1"/>
      <c r="V173" s="1"/>
      <c r="W173" s="1"/>
      <c r="X173" s="1"/>
      <c r="Y173" s="1"/>
      <c r="Z173" s="1"/>
    </row>
    <row r="174" spans="1:26" ht="12.75" customHeight="1">
      <c r="A174" s="226"/>
      <c r="B174" s="127"/>
      <c r="C174" s="101"/>
      <c r="D174" s="101"/>
      <c r="E174" s="52"/>
      <c r="F174" s="103"/>
      <c r="G174" s="104"/>
      <c r="H174" s="1"/>
      <c r="I174" s="1"/>
      <c r="J174" s="1"/>
      <c r="K174" s="1"/>
      <c r="L174" s="1"/>
      <c r="M174" s="1"/>
      <c r="N174" s="1"/>
      <c r="O174" s="1"/>
      <c r="P174" s="1"/>
      <c r="Q174" s="1"/>
      <c r="R174" s="1"/>
      <c r="S174" s="1"/>
      <c r="T174" s="1"/>
      <c r="U174" s="1"/>
      <c r="V174" s="1"/>
      <c r="W174" s="1"/>
      <c r="X174" s="1"/>
      <c r="Y174" s="1"/>
      <c r="Z174" s="1"/>
    </row>
    <row r="175" spans="1:26" ht="12.75" customHeight="1">
      <c r="A175" s="226" t="s">
        <v>152</v>
      </c>
      <c r="B175" s="195" t="s">
        <v>137</v>
      </c>
      <c r="C175" s="101"/>
      <c r="D175" s="129"/>
      <c r="E175" s="140"/>
      <c r="F175" s="106">
        <f t="shared" ref="F175:F178" si="24">SUM(D175*E175)</f>
        <v>0</v>
      </c>
      <c r="G175" s="104"/>
      <c r="H175" s="1"/>
      <c r="I175" s="1"/>
      <c r="J175" s="1"/>
      <c r="K175" s="1"/>
      <c r="L175" s="1"/>
      <c r="M175" s="1"/>
      <c r="N175" s="1"/>
      <c r="O175" s="1"/>
      <c r="P175" s="1"/>
      <c r="Q175" s="1"/>
      <c r="R175" s="1"/>
      <c r="S175" s="1"/>
      <c r="T175" s="1"/>
      <c r="U175" s="1"/>
      <c r="V175" s="1"/>
      <c r="W175" s="1"/>
      <c r="X175" s="1"/>
      <c r="Y175" s="1"/>
      <c r="Z175" s="1"/>
    </row>
    <row r="176" spans="1:26" ht="12.75" customHeight="1">
      <c r="A176" s="226"/>
      <c r="B176" s="127"/>
      <c r="C176" s="101"/>
      <c r="D176" s="129"/>
      <c r="E176" s="140"/>
      <c r="F176" s="106">
        <f t="shared" si="24"/>
        <v>0</v>
      </c>
      <c r="G176" s="104"/>
      <c r="H176" s="1"/>
      <c r="I176" s="1"/>
      <c r="J176" s="1"/>
      <c r="K176" s="1"/>
      <c r="L176" s="1"/>
      <c r="M176" s="1"/>
      <c r="N176" s="1"/>
      <c r="O176" s="1"/>
      <c r="P176" s="1"/>
      <c r="Q176" s="1"/>
      <c r="R176" s="1"/>
      <c r="S176" s="1"/>
      <c r="T176" s="1"/>
      <c r="U176" s="1"/>
      <c r="V176" s="1"/>
      <c r="W176" s="1"/>
      <c r="X176" s="1"/>
      <c r="Y176" s="1"/>
      <c r="Z176" s="1"/>
    </row>
    <row r="177" spans="1:26" ht="12.75" customHeight="1">
      <c r="A177" s="226"/>
      <c r="B177" s="127"/>
      <c r="C177" s="101"/>
      <c r="D177" s="129"/>
      <c r="E177" s="140"/>
      <c r="F177" s="106">
        <f t="shared" si="24"/>
        <v>0</v>
      </c>
      <c r="G177" s="104"/>
      <c r="H177" s="1"/>
      <c r="I177" s="1"/>
      <c r="J177" s="1"/>
      <c r="K177" s="1"/>
      <c r="L177" s="1"/>
      <c r="M177" s="1"/>
      <c r="N177" s="1"/>
      <c r="O177" s="1"/>
      <c r="P177" s="1"/>
      <c r="Q177" s="1"/>
      <c r="R177" s="1"/>
      <c r="S177" s="1"/>
      <c r="T177" s="1"/>
      <c r="U177" s="1"/>
      <c r="V177" s="1"/>
      <c r="W177" s="1"/>
      <c r="X177" s="1"/>
      <c r="Y177" s="1"/>
      <c r="Z177" s="1"/>
    </row>
    <row r="178" spans="1:26" ht="12.75" customHeight="1">
      <c r="A178" s="226"/>
      <c r="B178" s="1"/>
      <c r="C178" s="101"/>
      <c r="D178" s="129"/>
      <c r="E178" s="140"/>
      <c r="F178" s="141">
        <f t="shared" si="24"/>
        <v>0</v>
      </c>
      <c r="G178" s="152">
        <f>SUM(F175:F178)</f>
        <v>0</v>
      </c>
      <c r="H178" s="1"/>
      <c r="I178" s="1"/>
      <c r="J178" s="1"/>
      <c r="K178" s="1"/>
      <c r="L178" s="1"/>
      <c r="M178" s="1"/>
      <c r="N178" s="1"/>
      <c r="O178" s="1"/>
      <c r="P178" s="1"/>
      <c r="Q178" s="1"/>
      <c r="R178" s="1"/>
      <c r="S178" s="1"/>
      <c r="T178" s="1"/>
      <c r="U178" s="1"/>
      <c r="V178" s="1"/>
      <c r="W178" s="1"/>
      <c r="X178" s="1"/>
      <c r="Y178" s="1"/>
      <c r="Z178" s="1"/>
    </row>
    <row r="179" spans="1:26" ht="12.75" customHeight="1">
      <c r="A179" s="226"/>
      <c r="B179" s="160" t="s">
        <v>101</v>
      </c>
      <c r="C179" s="161"/>
      <c r="D179" s="161"/>
      <c r="E179" s="162"/>
      <c r="F179" s="103"/>
      <c r="G179" s="104"/>
      <c r="H179" s="1"/>
      <c r="I179" s="1"/>
      <c r="J179" s="1"/>
      <c r="K179" s="1"/>
      <c r="L179" s="1"/>
      <c r="M179" s="1"/>
      <c r="N179" s="1"/>
      <c r="O179" s="1"/>
      <c r="P179" s="1"/>
      <c r="Q179" s="1"/>
      <c r="R179" s="1"/>
      <c r="S179" s="1"/>
      <c r="T179" s="1"/>
      <c r="U179" s="1"/>
      <c r="V179" s="1"/>
      <c r="W179" s="1"/>
      <c r="X179" s="1"/>
      <c r="Y179" s="1"/>
      <c r="Z179" s="1"/>
    </row>
    <row r="180" spans="1:26" ht="30" customHeight="1">
      <c r="A180" s="226"/>
      <c r="B180" s="237"/>
      <c r="E180" s="256"/>
      <c r="F180" s="103"/>
      <c r="G180" s="104"/>
      <c r="H180" s="1"/>
      <c r="I180" s="1"/>
      <c r="J180" s="1"/>
      <c r="K180" s="1"/>
      <c r="L180" s="1"/>
      <c r="M180" s="1"/>
      <c r="N180" s="1"/>
      <c r="O180" s="1"/>
      <c r="P180" s="1"/>
      <c r="Q180" s="1"/>
      <c r="R180" s="1"/>
      <c r="S180" s="1"/>
      <c r="T180" s="1"/>
      <c r="U180" s="1"/>
      <c r="V180" s="1"/>
      <c r="W180" s="1"/>
      <c r="X180" s="1"/>
      <c r="Y180" s="1"/>
      <c r="Z180" s="1"/>
    </row>
    <row r="181" spans="1:26" ht="13.5" customHeight="1">
      <c r="A181" s="226"/>
      <c r="B181" s="257"/>
      <c r="E181" s="256"/>
      <c r="F181" s="103"/>
      <c r="G181" s="104"/>
      <c r="H181" s="1"/>
      <c r="I181" s="1"/>
      <c r="J181" s="1"/>
      <c r="K181" s="1"/>
      <c r="L181" s="1"/>
      <c r="M181" s="1"/>
      <c r="N181" s="1"/>
      <c r="O181" s="1"/>
      <c r="P181" s="1"/>
      <c r="Q181" s="1"/>
      <c r="R181" s="1"/>
      <c r="S181" s="1"/>
      <c r="T181" s="1"/>
      <c r="U181" s="1"/>
      <c r="V181" s="1"/>
      <c r="W181" s="1"/>
      <c r="X181" s="1"/>
      <c r="Y181" s="1"/>
      <c r="Z181" s="1"/>
    </row>
    <row r="182" spans="1:26" ht="12.75" customHeight="1">
      <c r="A182" s="226"/>
      <c r="B182" s="257"/>
      <c r="E182" s="256"/>
      <c r="F182" s="103"/>
      <c r="G182" s="104"/>
      <c r="H182" s="1"/>
      <c r="I182" s="1"/>
      <c r="J182" s="1"/>
      <c r="K182" s="1"/>
      <c r="L182" s="1"/>
      <c r="M182" s="1"/>
      <c r="N182" s="1"/>
      <c r="O182" s="1"/>
      <c r="P182" s="1"/>
      <c r="Q182" s="1"/>
      <c r="R182" s="1"/>
      <c r="S182" s="1"/>
      <c r="T182" s="1"/>
      <c r="U182" s="1"/>
      <c r="V182" s="1"/>
      <c r="W182" s="1"/>
      <c r="X182" s="1"/>
      <c r="Y182" s="1"/>
      <c r="Z182" s="1"/>
    </row>
    <row r="183" spans="1:26" ht="12.75" customHeight="1">
      <c r="A183" s="226"/>
      <c r="B183" s="163"/>
      <c r="C183" s="131"/>
      <c r="D183" s="131"/>
      <c r="E183" s="164" t="s">
        <v>153</v>
      </c>
      <c r="F183" s="119"/>
      <c r="G183" s="119">
        <f>SUM(G163:G178)</f>
        <v>0</v>
      </c>
      <c r="H183" s="1"/>
      <c r="I183" s="1"/>
      <c r="J183" s="1"/>
      <c r="K183" s="1"/>
      <c r="L183" s="1"/>
      <c r="M183" s="1"/>
      <c r="N183" s="1"/>
      <c r="O183" s="1"/>
      <c r="P183" s="1"/>
      <c r="Q183" s="1"/>
      <c r="R183" s="1"/>
      <c r="S183" s="1"/>
      <c r="T183" s="1"/>
      <c r="U183" s="1"/>
      <c r="V183" s="1"/>
      <c r="W183" s="1"/>
      <c r="X183" s="1"/>
      <c r="Y183" s="1"/>
      <c r="Z183" s="1"/>
    </row>
    <row r="184" spans="1:26" ht="12.75" customHeight="1">
      <c r="A184" s="165" t="s">
        <v>154</v>
      </c>
      <c r="B184" s="166"/>
      <c r="C184" s="167"/>
      <c r="D184" s="166"/>
      <c r="E184" s="168"/>
      <c r="F184" s="169">
        <f t="shared" ref="F184:G184" si="25">F29+F47+F63+F76+F121+F162+F183</f>
        <v>0</v>
      </c>
      <c r="G184" s="169">
        <f t="shared" si="25"/>
        <v>0</v>
      </c>
      <c r="H184" s="1"/>
      <c r="I184" s="1"/>
      <c r="J184" s="1"/>
      <c r="K184" s="1"/>
      <c r="L184" s="1"/>
      <c r="M184" s="1"/>
      <c r="N184" s="1"/>
      <c r="O184" s="1"/>
      <c r="P184" s="1"/>
      <c r="Q184" s="1"/>
      <c r="R184" s="1"/>
      <c r="S184" s="1"/>
      <c r="T184" s="1"/>
      <c r="U184" s="1"/>
      <c r="V184" s="1"/>
      <c r="W184" s="1"/>
      <c r="X184" s="1"/>
      <c r="Y184" s="1"/>
      <c r="Z184" s="1"/>
    </row>
    <row r="185" spans="1:26" ht="12.75" customHeight="1">
      <c r="A185" s="170" t="s">
        <v>155</v>
      </c>
      <c r="B185" s="171"/>
      <c r="C185" s="172"/>
      <c r="D185" s="173"/>
      <c r="E185" s="174"/>
      <c r="F185" s="175"/>
      <c r="G185" s="176">
        <f>IF(C185=0,0,((G184-(G184/(1+C185)))))</f>
        <v>0</v>
      </c>
      <c r="H185" s="1"/>
      <c r="I185" s="1"/>
      <c r="J185" s="1"/>
      <c r="K185" s="1"/>
      <c r="L185" s="1"/>
      <c r="M185" s="1"/>
      <c r="N185" s="1"/>
      <c r="O185" s="1"/>
      <c r="P185" s="1"/>
      <c r="Q185" s="1"/>
      <c r="R185" s="1"/>
      <c r="S185" s="1"/>
      <c r="T185" s="1"/>
      <c r="U185" s="1"/>
      <c r="V185" s="1"/>
      <c r="W185" s="1"/>
      <c r="X185" s="1"/>
      <c r="Y185" s="1"/>
      <c r="Z185" s="1"/>
    </row>
    <row r="186" spans="1:26" ht="12.75" customHeight="1">
      <c r="A186" s="121">
        <v>700</v>
      </c>
      <c r="B186" s="145" t="s">
        <v>156</v>
      </c>
      <c r="C186" s="148"/>
      <c r="D186" s="122"/>
      <c r="E186" s="147"/>
      <c r="F186" s="124"/>
      <c r="G186" s="104"/>
      <c r="H186" s="1"/>
      <c r="I186" s="1"/>
      <c r="J186" s="1"/>
      <c r="K186" s="1"/>
      <c r="L186" s="1"/>
      <c r="M186" s="1"/>
      <c r="N186" s="1"/>
      <c r="O186" s="1"/>
      <c r="P186" s="1"/>
      <c r="Q186" s="1"/>
      <c r="R186" s="1"/>
      <c r="S186" s="1"/>
      <c r="T186" s="1"/>
      <c r="U186" s="1"/>
      <c r="V186" s="1"/>
      <c r="W186" s="1"/>
      <c r="X186" s="1"/>
      <c r="Y186" s="1"/>
      <c r="Z186" s="1"/>
    </row>
    <row r="187" spans="1:26" ht="12.75" customHeight="1">
      <c r="A187" s="226"/>
      <c r="B187" s="1"/>
      <c r="C187" s="148"/>
      <c r="D187" s="101"/>
      <c r="E187" s="52"/>
      <c r="F187" s="103"/>
      <c r="G187" s="104"/>
      <c r="H187" s="1"/>
      <c r="I187" s="1"/>
      <c r="J187" s="1"/>
      <c r="K187" s="1"/>
      <c r="L187" s="1"/>
      <c r="M187" s="1"/>
      <c r="N187" s="1"/>
      <c r="O187" s="1"/>
      <c r="P187" s="1"/>
      <c r="Q187" s="1"/>
      <c r="R187" s="1"/>
      <c r="S187" s="1"/>
      <c r="T187" s="1"/>
      <c r="U187" s="1"/>
      <c r="V187" s="1"/>
      <c r="W187" s="1"/>
      <c r="X187" s="1"/>
      <c r="Y187" s="1"/>
      <c r="Z187" s="1"/>
    </row>
    <row r="188" spans="1:26" ht="12.75" customHeight="1">
      <c r="A188" s="226">
        <v>730</v>
      </c>
      <c r="B188" s="127" t="s">
        <v>157</v>
      </c>
      <c r="C188" s="148"/>
      <c r="D188" s="129"/>
      <c r="E188" s="140"/>
      <c r="F188" s="106">
        <f>SUM(D188*E188)</f>
        <v>0</v>
      </c>
      <c r="G188" s="104"/>
      <c r="H188" s="1"/>
      <c r="I188" s="1"/>
      <c r="J188" s="1"/>
      <c r="K188" s="1"/>
      <c r="L188" s="1"/>
      <c r="M188" s="1"/>
      <c r="N188" s="1"/>
      <c r="O188" s="1"/>
      <c r="P188" s="1"/>
      <c r="Q188" s="1"/>
      <c r="R188" s="1"/>
      <c r="S188" s="1"/>
      <c r="T188" s="1"/>
      <c r="U188" s="1"/>
      <c r="V188" s="1"/>
      <c r="W188" s="1"/>
      <c r="X188" s="1"/>
      <c r="Y188" s="1"/>
      <c r="Z188" s="1"/>
    </row>
    <row r="189" spans="1:26" ht="12.75" customHeight="1">
      <c r="A189" s="226"/>
      <c r="B189" s="127"/>
      <c r="C189" s="148"/>
      <c r="D189" s="101"/>
      <c r="E189" s="52"/>
      <c r="F189" s="103"/>
      <c r="G189" s="104"/>
      <c r="H189" s="1"/>
      <c r="I189" s="1"/>
      <c r="J189" s="1"/>
      <c r="K189" s="1"/>
      <c r="L189" s="1"/>
      <c r="M189" s="1"/>
      <c r="N189" s="1"/>
      <c r="O189" s="1"/>
      <c r="P189" s="1"/>
      <c r="Q189" s="1"/>
      <c r="R189" s="1"/>
      <c r="S189" s="1"/>
      <c r="T189" s="1"/>
      <c r="U189" s="1"/>
      <c r="V189" s="1"/>
      <c r="W189" s="1"/>
      <c r="X189" s="1"/>
      <c r="Y189" s="1"/>
      <c r="Z189" s="1"/>
    </row>
    <row r="190" spans="1:26" ht="12.75" customHeight="1">
      <c r="A190" s="226" t="s">
        <v>158</v>
      </c>
      <c r="B190" s="54" t="s">
        <v>159</v>
      </c>
      <c r="C190" s="101"/>
      <c r="D190" s="129"/>
      <c r="E190" s="130"/>
      <c r="F190" s="106">
        <f>SUM(D190*E190)</f>
        <v>0</v>
      </c>
      <c r="G190" s="104"/>
      <c r="H190" s="1"/>
      <c r="I190" s="1"/>
      <c r="J190" s="1"/>
      <c r="K190" s="1"/>
      <c r="L190" s="1"/>
      <c r="M190" s="1"/>
      <c r="N190" s="1"/>
      <c r="O190" s="1"/>
      <c r="P190" s="1"/>
      <c r="Q190" s="1"/>
      <c r="R190" s="1"/>
      <c r="S190" s="1"/>
      <c r="T190" s="1"/>
      <c r="U190" s="1"/>
      <c r="V190" s="1"/>
      <c r="W190" s="1"/>
      <c r="X190" s="1"/>
      <c r="Y190" s="1"/>
      <c r="Z190" s="1"/>
    </row>
    <row r="191" spans="1:26" ht="12.75" customHeight="1">
      <c r="A191" s="226"/>
      <c r="B191" s="177"/>
      <c r="C191" s="132"/>
      <c r="D191" s="132"/>
      <c r="E191" s="52"/>
      <c r="F191" s="110"/>
      <c r="G191" s="111"/>
      <c r="H191" s="1"/>
      <c r="I191" s="1"/>
      <c r="J191" s="1"/>
      <c r="K191" s="1"/>
      <c r="L191" s="1"/>
      <c r="M191" s="1"/>
      <c r="N191" s="1"/>
      <c r="O191" s="1"/>
      <c r="P191" s="1"/>
      <c r="Q191" s="1"/>
      <c r="R191" s="1"/>
      <c r="S191" s="1"/>
      <c r="T191" s="1"/>
      <c r="U191" s="1"/>
      <c r="V191" s="1"/>
      <c r="W191" s="1"/>
      <c r="X191" s="1"/>
      <c r="Y191" s="1"/>
      <c r="Z191" s="1"/>
    </row>
    <row r="192" spans="1:26" ht="12.75" customHeight="1">
      <c r="A192" s="226"/>
      <c r="B192" s="178" t="s">
        <v>101</v>
      </c>
      <c r="C192" s="179"/>
      <c r="D192" s="179"/>
      <c r="E192" s="180"/>
      <c r="F192" s="103"/>
      <c r="G192" s="104"/>
      <c r="H192" s="1"/>
      <c r="I192" s="1"/>
      <c r="J192" s="1"/>
      <c r="K192" s="1"/>
      <c r="L192" s="1"/>
      <c r="M192" s="1"/>
      <c r="N192" s="1"/>
      <c r="O192" s="1"/>
      <c r="P192" s="1"/>
      <c r="Q192" s="1"/>
      <c r="R192" s="1"/>
      <c r="S192" s="1"/>
      <c r="T192" s="1"/>
      <c r="U192" s="1"/>
      <c r="V192" s="1"/>
      <c r="W192" s="1"/>
      <c r="X192" s="1"/>
      <c r="Y192" s="1"/>
      <c r="Z192" s="1"/>
    </row>
    <row r="193" spans="1:26" ht="34.5" customHeight="1">
      <c r="A193" s="226"/>
      <c r="B193" s="258"/>
      <c r="C193" s="259"/>
      <c r="D193" s="259"/>
      <c r="E193" s="260"/>
      <c r="F193" s="103"/>
      <c r="G193" s="104"/>
      <c r="H193" s="1"/>
      <c r="I193" s="1"/>
      <c r="J193" s="1"/>
      <c r="K193" s="1"/>
      <c r="L193" s="1"/>
      <c r="M193" s="1"/>
      <c r="N193" s="1"/>
      <c r="O193" s="1"/>
      <c r="P193" s="1"/>
      <c r="Q193" s="1"/>
      <c r="R193" s="1"/>
      <c r="S193" s="1"/>
      <c r="T193" s="1"/>
      <c r="U193" s="1"/>
      <c r="V193" s="1"/>
      <c r="W193" s="1"/>
      <c r="X193" s="1"/>
      <c r="Y193" s="1"/>
      <c r="Z193" s="1"/>
    </row>
    <row r="194" spans="1:26" ht="12.75" customHeight="1">
      <c r="A194" s="226"/>
      <c r="B194" s="261"/>
      <c r="C194" s="262"/>
      <c r="D194" s="262"/>
      <c r="E194" s="263"/>
      <c r="F194" s="103"/>
      <c r="G194" s="104"/>
      <c r="H194" s="1"/>
      <c r="I194" s="1"/>
      <c r="J194" s="1"/>
      <c r="K194" s="1"/>
      <c r="L194" s="1"/>
      <c r="M194" s="1"/>
      <c r="N194" s="1"/>
      <c r="O194" s="1"/>
      <c r="P194" s="1"/>
      <c r="Q194" s="1"/>
      <c r="R194" s="1"/>
      <c r="S194" s="1"/>
      <c r="T194" s="1"/>
      <c r="U194" s="1"/>
      <c r="V194" s="1"/>
      <c r="W194" s="1"/>
      <c r="X194" s="1"/>
      <c r="Y194" s="1"/>
      <c r="Z194" s="1"/>
    </row>
    <row r="195" spans="1:26" ht="12.75" customHeight="1">
      <c r="A195" s="226"/>
      <c r="B195" s="181"/>
      <c r="C195" s="117"/>
      <c r="D195" s="117"/>
      <c r="E195" s="182" t="s">
        <v>160</v>
      </c>
      <c r="F195" s="183"/>
      <c r="G195" s="184">
        <f>SUM(F186:F190)</f>
        <v>0</v>
      </c>
      <c r="H195" s="1"/>
      <c r="I195" s="1"/>
      <c r="J195" s="1"/>
      <c r="K195" s="1"/>
      <c r="L195" s="1"/>
      <c r="M195" s="1"/>
      <c r="N195" s="1"/>
      <c r="O195" s="1"/>
      <c r="P195" s="1"/>
      <c r="Q195" s="1"/>
      <c r="R195" s="1"/>
      <c r="S195" s="1"/>
      <c r="T195" s="1"/>
      <c r="U195" s="1"/>
      <c r="V195" s="1"/>
      <c r="W195" s="1"/>
      <c r="X195" s="1"/>
      <c r="Y195" s="1"/>
      <c r="Z195" s="1"/>
    </row>
    <row r="196" spans="1:26" ht="12.75" customHeight="1">
      <c r="A196" s="185" t="s">
        <v>52</v>
      </c>
      <c r="B196" s="127"/>
      <c r="C196" s="148"/>
      <c r="D196" s="129"/>
      <c r="E196" s="140"/>
      <c r="F196" s="106">
        <f t="shared" ref="F196:F199" si="26">SUM(D196*E196)</f>
        <v>0</v>
      </c>
      <c r="G196" s="104"/>
      <c r="H196" s="1"/>
      <c r="I196" s="1"/>
      <c r="J196" s="1"/>
      <c r="K196" s="1"/>
      <c r="L196" s="1"/>
      <c r="M196" s="1"/>
      <c r="N196" s="1"/>
      <c r="O196" s="1"/>
      <c r="P196" s="1"/>
      <c r="Q196" s="1"/>
      <c r="R196" s="1"/>
      <c r="S196" s="1"/>
      <c r="T196" s="1"/>
      <c r="U196" s="1"/>
      <c r="V196" s="1"/>
      <c r="W196" s="1"/>
      <c r="X196" s="1"/>
      <c r="Y196" s="1"/>
      <c r="Z196" s="1"/>
    </row>
    <row r="197" spans="1:26" ht="12.75" customHeight="1">
      <c r="A197" s="226">
        <v>971</v>
      </c>
      <c r="B197" s="127" t="s">
        <v>161</v>
      </c>
      <c r="C197" s="148"/>
      <c r="D197" s="129"/>
      <c r="E197" s="140"/>
      <c r="F197" s="106">
        <f t="shared" si="26"/>
        <v>0</v>
      </c>
      <c r="G197" s="104"/>
      <c r="H197" s="1"/>
      <c r="I197" s="1"/>
      <c r="J197" s="1"/>
      <c r="K197" s="1"/>
      <c r="L197" s="1"/>
      <c r="M197" s="1"/>
      <c r="N197" s="1"/>
      <c r="O197" s="1"/>
      <c r="P197" s="1"/>
      <c r="Q197" s="1"/>
      <c r="R197" s="1"/>
      <c r="S197" s="1"/>
      <c r="T197" s="1"/>
      <c r="U197" s="1"/>
      <c r="V197" s="1"/>
      <c r="W197" s="1"/>
      <c r="X197" s="1"/>
      <c r="Y197" s="1"/>
      <c r="Z197" s="1"/>
    </row>
    <row r="198" spans="1:26" ht="12.75" customHeight="1">
      <c r="A198" s="226">
        <v>972</v>
      </c>
      <c r="B198" s="127" t="s">
        <v>162</v>
      </c>
      <c r="C198" s="148"/>
      <c r="D198" s="129"/>
      <c r="E198" s="140"/>
      <c r="F198" s="106">
        <f t="shared" si="26"/>
        <v>0</v>
      </c>
      <c r="G198" s="104"/>
      <c r="H198" s="1"/>
      <c r="I198" s="1"/>
      <c r="J198" s="1"/>
      <c r="K198" s="1"/>
      <c r="L198" s="1"/>
      <c r="M198" s="1"/>
      <c r="N198" s="1"/>
      <c r="O198" s="1"/>
      <c r="P198" s="1"/>
      <c r="Q198" s="1"/>
      <c r="R198" s="1"/>
      <c r="S198" s="1"/>
      <c r="T198" s="1"/>
      <c r="U198" s="1"/>
      <c r="V198" s="1"/>
      <c r="W198" s="1"/>
      <c r="X198" s="1"/>
      <c r="Y198" s="1"/>
      <c r="Z198" s="1"/>
    </row>
    <row r="199" spans="1:26" ht="12.75" customHeight="1">
      <c r="A199" s="226">
        <v>973</v>
      </c>
      <c r="B199" s="131" t="s">
        <v>163</v>
      </c>
      <c r="C199" s="148"/>
      <c r="D199" s="129"/>
      <c r="E199" s="140"/>
      <c r="F199" s="141">
        <f t="shared" si="26"/>
        <v>0</v>
      </c>
      <c r="G199" s="152">
        <f>SUM(F196:F199)</f>
        <v>0</v>
      </c>
      <c r="H199" s="1"/>
      <c r="I199" s="1"/>
      <c r="J199" s="1"/>
      <c r="K199" s="1"/>
      <c r="L199" s="1"/>
      <c r="M199" s="1"/>
      <c r="N199" s="1"/>
      <c r="O199" s="1"/>
      <c r="P199" s="1"/>
      <c r="Q199" s="1"/>
      <c r="R199" s="1"/>
      <c r="S199" s="1"/>
      <c r="T199" s="1"/>
      <c r="U199" s="1"/>
      <c r="V199" s="1"/>
      <c r="W199" s="1"/>
      <c r="X199" s="1"/>
      <c r="Y199" s="1"/>
      <c r="Z199" s="1"/>
    </row>
    <row r="200" spans="1:26" ht="12.75" customHeight="1">
      <c r="A200" s="226"/>
      <c r="B200" s="133" t="s">
        <v>101</v>
      </c>
      <c r="C200" s="134"/>
      <c r="D200" s="134"/>
      <c r="E200" s="135"/>
      <c r="F200" s="103"/>
      <c r="G200" s="104"/>
      <c r="H200" s="1"/>
      <c r="I200" s="1"/>
      <c r="J200" s="1"/>
      <c r="K200" s="1"/>
      <c r="L200" s="1"/>
      <c r="M200" s="1"/>
      <c r="N200" s="1"/>
      <c r="O200" s="1"/>
      <c r="P200" s="1"/>
      <c r="Q200" s="1"/>
      <c r="R200" s="1"/>
      <c r="S200" s="1"/>
      <c r="T200" s="1"/>
      <c r="U200" s="1"/>
      <c r="V200" s="1"/>
      <c r="W200" s="1"/>
      <c r="X200" s="1"/>
      <c r="Y200" s="1"/>
      <c r="Z200" s="1"/>
    </row>
    <row r="201" spans="1:26" ht="34.5" customHeight="1">
      <c r="A201" s="226"/>
      <c r="B201" s="237"/>
      <c r="E201" s="256"/>
      <c r="F201" s="103"/>
      <c r="G201" s="104"/>
      <c r="H201" s="1"/>
      <c r="I201" s="1"/>
      <c r="J201" s="1"/>
      <c r="K201" s="1"/>
      <c r="L201" s="1"/>
      <c r="M201" s="1"/>
      <c r="N201" s="1"/>
      <c r="O201" s="1"/>
      <c r="P201" s="1"/>
      <c r="Q201" s="1"/>
      <c r="R201" s="1"/>
      <c r="S201" s="1"/>
      <c r="T201" s="1"/>
      <c r="U201" s="1"/>
      <c r="V201" s="1"/>
      <c r="W201" s="1"/>
      <c r="X201" s="1"/>
      <c r="Y201" s="1"/>
      <c r="Z201" s="1"/>
    </row>
    <row r="202" spans="1:26" ht="27" customHeight="1">
      <c r="A202" s="226"/>
      <c r="B202" s="257"/>
      <c r="E202" s="256"/>
      <c r="F202" s="103"/>
      <c r="G202" s="104"/>
      <c r="H202" s="1"/>
      <c r="I202" s="1"/>
      <c r="J202" s="1"/>
      <c r="K202" s="1"/>
      <c r="L202" s="1"/>
      <c r="M202" s="1"/>
      <c r="N202" s="1"/>
      <c r="O202" s="1"/>
      <c r="P202" s="1"/>
      <c r="Q202" s="1"/>
      <c r="R202" s="1"/>
      <c r="S202" s="1"/>
      <c r="T202" s="1"/>
      <c r="U202" s="1"/>
      <c r="V202" s="1"/>
      <c r="W202" s="1"/>
      <c r="X202" s="1"/>
      <c r="Y202" s="1"/>
      <c r="Z202" s="1"/>
    </row>
    <row r="203" spans="1:26" ht="12.75" customHeight="1">
      <c r="A203" s="226"/>
      <c r="B203" s="257"/>
      <c r="E203" s="256"/>
      <c r="F203" s="103"/>
      <c r="G203" s="104"/>
      <c r="H203" s="1"/>
      <c r="I203" s="1"/>
      <c r="J203" s="1"/>
      <c r="K203" s="1"/>
      <c r="L203" s="1"/>
      <c r="M203" s="1"/>
      <c r="N203" s="1"/>
      <c r="O203" s="1"/>
      <c r="P203" s="1"/>
      <c r="Q203" s="1"/>
      <c r="R203" s="1"/>
      <c r="S203" s="1"/>
      <c r="T203" s="1"/>
      <c r="U203" s="1"/>
      <c r="V203" s="1"/>
      <c r="W203" s="1"/>
      <c r="X203" s="1"/>
      <c r="Y203" s="1"/>
      <c r="Z203" s="1"/>
    </row>
    <row r="204" spans="1:26" ht="12.75" customHeight="1">
      <c r="A204" s="226"/>
      <c r="B204" s="233"/>
      <c r="C204" s="186"/>
      <c r="D204" s="186"/>
      <c r="E204" s="187"/>
      <c r="F204" s="103"/>
      <c r="G204" s="104"/>
      <c r="H204" s="1"/>
      <c r="I204" s="1"/>
      <c r="J204" s="1"/>
      <c r="K204" s="1"/>
      <c r="L204" s="1"/>
      <c r="M204" s="1"/>
      <c r="N204" s="1"/>
      <c r="O204" s="1"/>
      <c r="P204" s="1"/>
      <c r="Q204" s="1"/>
      <c r="R204" s="1"/>
      <c r="S204" s="1"/>
      <c r="T204" s="1"/>
      <c r="U204" s="1"/>
      <c r="V204" s="1"/>
      <c r="W204" s="1"/>
      <c r="X204" s="1"/>
      <c r="Y204" s="1"/>
      <c r="Z204" s="1"/>
    </row>
    <row r="205" spans="1:26" ht="12.75" customHeight="1">
      <c r="A205" s="115"/>
      <c r="B205" s="131"/>
      <c r="C205" s="131"/>
      <c r="D205" s="131"/>
      <c r="E205" s="138" t="s">
        <v>164</v>
      </c>
      <c r="F205" s="119"/>
      <c r="G205" s="119">
        <f>SUM(F196:F199)</f>
        <v>0</v>
      </c>
      <c r="H205" s="1"/>
      <c r="I205" s="1"/>
      <c r="J205" s="1"/>
      <c r="K205" s="1"/>
      <c r="L205" s="1"/>
      <c r="M205" s="1"/>
      <c r="N205" s="1"/>
      <c r="O205" s="1"/>
      <c r="P205" s="1"/>
      <c r="Q205" s="1"/>
      <c r="R205" s="1"/>
      <c r="S205" s="1"/>
      <c r="T205" s="1"/>
      <c r="U205" s="1"/>
      <c r="V205" s="1"/>
      <c r="W205" s="1"/>
      <c r="X205" s="1"/>
      <c r="Y205" s="1"/>
      <c r="Z205" s="1"/>
    </row>
    <row r="206" spans="1:26" ht="12.75" customHeight="1">
      <c r="A206" s="188"/>
      <c r="B206" s="189"/>
      <c r="C206" s="189"/>
      <c r="D206" s="189"/>
      <c r="E206" s="190" t="s">
        <v>165</v>
      </c>
      <c r="F206" s="191"/>
      <c r="G206" s="191">
        <f>G184+G185+G195+G205</f>
        <v>0</v>
      </c>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52"/>
      <c r="G207" s="52"/>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52"/>
      <c r="G208" s="52"/>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52"/>
      <c r="G209" s="52"/>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52"/>
      <c r="G210" s="52"/>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52"/>
      <c r="G211" s="52"/>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52"/>
      <c r="G212" s="52"/>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52"/>
      <c r="G213" s="52"/>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52"/>
      <c r="G214" s="52"/>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52"/>
      <c r="G215" s="52"/>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52"/>
      <c r="G216" s="52"/>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52"/>
      <c r="G217" s="52"/>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52"/>
      <c r="G218" s="52"/>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52"/>
      <c r="G219" s="52"/>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52"/>
      <c r="G220" s="52"/>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52"/>
      <c r="G221" s="52"/>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52"/>
      <c r="G222" s="52"/>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52"/>
      <c r="G223" s="52"/>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52"/>
      <c r="G224" s="52"/>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52"/>
      <c r="G225" s="52"/>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52"/>
      <c r="G226" s="52"/>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52"/>
      <c r="G227" s="52"/>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52"/>
      <c r="G228" s="52"/>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52"/>
      <c r="G229" s="52"/>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52"/>
      <c r="G230" s="52"/>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52"/>
      <c r="G231" s="52"/>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52"/>
      <c r="G232" s="52"/>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52"/>
      <c r="G233" s="52"/>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52"/>
      <c r="G234" s="52"/>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52"/>
      <c r="G235" s="52"/>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52"/>
      <c r="G236" s="52"/>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52"/>
      <c r="G237" s="52"/>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52"/>
      <c r="G238" s="52"/>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52"/>
      <c r="G239" s="52"/>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52"/>
      <c r="G240" s="52"/>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52"/>
      <c r="G241" s="52"/>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52"/>
      <c r="G242" s="52"/>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52"/>
      <c r="G243" s="52"/>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52"/>
      <c r="G244" s="52"/>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52"/>
      <c r="G245" s="52"/>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52"/>
      <c r="G246" s="52"/>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52"/>
      <c r="G247" s="52"/>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52"/>
      <c r="G248" s="52"/>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52"/>
      <c r="G249" s="52"/>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52"/>
      <c r="G250" s="52"/>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52"/>
      <c r="G251" s="52"/>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52"/>
      <c r="G252" s="52"/>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52"/>
      <c r="G253" s="52"/>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52"/>
      <c r="G254" s="52"/>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52"/>
      <c r="G255" s="52"/>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52"/>
      <c r="G256" s="52"/>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52"/>
      <c r="G257" s="52"/>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52"/>
      <c r="G258" s="52"/>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52"/>
      <c r="G259" s="52"/>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52"/>
      <c r="G260" s="52"/>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52"/>
      <c r="G261" s="52"/>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52"/>
      <c r="G262" s="52"/>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52"/>
      <c r="G263" s="52"/>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52"/>
      <c r="G264" s="52"/>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52"/>
      <c r="G265" s="52"/>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52"/>
      <c r="G266" s="52"/>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52"/>
      <c r="G267" s="52"/>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52"/>
      <c r="G268" s="52"/>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52"/>
      <c r="G269" s="52"/>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52"/>
      <c r="G270" s="52"/>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52"/>
      <c r="G271" s="52"/>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52"/>
      <c r="G272" s="52"/>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52"/>
      <c r="G273" s="52"/>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52"/>
      <c r="G274" s="52"/>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52"/>
      <c r="G275" s="52"/>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52"/>
      <c r="G276" s="52"/>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52"/>
      <c r="G277" s="52"/>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52"/>
      <c r="G278" s="52"/>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52"/>
      <c r="G279" s="52"/>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52"/>
      <c r="G280" s="52"/>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52"/>
      <c r="G281" s="52"/>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52"/>
      <c r="G282" s="52"/>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52"/>
      <c r="G283" s="52"/>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52"/>
      <c r="G284" s="52"/>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52"/>
      <c r="G285" s="52"/>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52"/>
      <c r="G286" s="52"/>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52"/>
      <c r="G287" s="52"/>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52"/>
      <c r="G288" s="52"/>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52"/>
      <c r="G289" s="52"/>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52"/>
      <c r="G290" s="52"/>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52"/>
      <c r="G291" s="52"/>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52"/>
      <c r="G292" s="52"/>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52"/>
      <c r="G293" s="52"/>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52"/>
      <c r="G294" s="52"/>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52"/>
      <c r="G295" s="52"/>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52"/>
      <c r="G296" s="52"/>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52"/>
      <c r="G297" s="52"/>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52"/>
      <c r="G298" s="52"/>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52"/>
      <c r="G299" s="52"/>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52"/>
      <c r="G300" s="52"/>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52"/>
      <c r="G301" s="52"/>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52"/>
      <c r="G302" s="52"/>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52"/>
      <c r="G303" s="52"/>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52"/>
      <c r="G304" s="52"/>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52"/>
      <c r="G305" s="52"/>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52"/>
      <c r="G306" s="52"/>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52"/>
      <c r="G307" s="52"/>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52"/>
      <c r="G308" s="52"/>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52"/>
      <c r="G309" s="52"/>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52"/>
      <c r="G310" s="52"/>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52"/>
      <c r="G311" s="52"/>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52"/>
      <c r="G312" s="52"/>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52"/>
      <c r="G313" s="52"/>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52"/>
      <c r="G314" s="52"/>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52"/>
      <c r="G315" s="52"/>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52"/>
      <c r="G316" s="52"/>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52"/>
      <c r="G317" s="52"/>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52"/>
      <c r="G318" s="52"/>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52"/>
      <c r="G319" s="52"/>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52"/>
      <c r="G320" s="52"/>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52"/>
      <c r="G321" s="52"/>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52"/>
      <c r="G322" s="52"/>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52"/>
      <c r="G323" s="52"/>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52"/>
      <c r="G324" s="52"/>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52"/>
      <c r="G325" s="52"/>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52"/>
      <c r="G326" s="52"/>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52"/>
      <c r="G327" s="52"/>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52"/>
      <c r="G328" s="52"/>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52"/>
      <c r="G329" s="52"/>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52"/>
      <c r="G330" s="52"/>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52"/>
      <c r="G331" s="52"/>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52"/>
      <c r="G332" s="52"/>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52"/>
      <c r="G333" s="52"/>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52"/>
      <c r="G334" s="52"/>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52"/>
      <c r="G335" s="52"/>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52"/>
      <c r="G336" s="52"/>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52"/>
      <c r="G337" s="52"/>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52"/>
      <c r="G338" s="52"/>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52"/>
      <c r="G339" s="52"/>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52"/>
      <c r="G340" s="52"/>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52"/>
      <c r="G341" s="52"/>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52"/>
      <c r="G342" s="52"/>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52"/>
      <c r="G343" s="52"/>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52"/>
      <c r="G344" s="52"/>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52"/>
      <c r="G345" s="52"/>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52"/>
      <c r="G346" s="52"/>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52"/>
      <c r="G347" s="52"/>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52"/>
      <c r="G348" s="52"/>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52"/>
      <c r="G349" s="52"/>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52"/>
      <c r="G350" s="52"/>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52"/>
      <c r="G351" s="52"/>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52"/>
      <c r="G352" s="52"/>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52"/>
      <c r="G353" s="52"/>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52"/>
      <c r="G354" s="52"/>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52"/>
      <c r="G355" s="52"/>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52"/>
      <c r="G356" s="52"/>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52"/>
      <c r="G357" s="52"/>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52"/>
      <c r="G358" s="52"/>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52"/>
      <c r="G359" s="52"/>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52"/>
      <c r="G360" s="52"/>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52"/>
      <c r="G361" s="52"/>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52"/>
      <c r="G362" s="52"/>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52"/>
      <c r="G363" s="52"/>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52"/>
      <c r="G364" s="52"/>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52"/>
      <c r="G365" s="52"/>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52"/>
      <c r="G366" s="52"/>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52"/>
      <c r="G367" s="52"/>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52"/>
      <c r="G368" s="52"/>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52"/>
      <c r="G369" s="52"/>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52"/>
      <c r="G370" s="52"/>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52"/>
      <c r="G371" s="52"/>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52"/>
      <c r="G372" s="52"/>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52"/>
      <c r="G373" s="52"/>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52"/>
      <c r="G374" s="52"/>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52"/>
      <c r="G375" s="52"/>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52"/>
      <c r="G376" s="52"/>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52"/>
      <c r="G377" s="52"/>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52"/>
      <c r="G378" s="52"/>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52"/>
      <c r="G379" s="52"/>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52"/>
      <c r="G380" s="52"/>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52"/>
      <c r="G381" s="52"/>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52"/>
      <c r="G382" s="52"/>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52"/>
      <c r="G383" s="52"/>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52"/>
      <c r="G384" s="52"/>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52"/>
      <c r="G385" s="52"/>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52"/>
      <c r="G386" s="52"/>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52"/>
      <c r="G387" s="52"/>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52"/>
      <c r="G388" s="52"/>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52"/>
      <c r="G389" s="52"/>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52"/>
      <c r="G390" s="52"/>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52"/>
      <c r="G391" s="52"/>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52"/>
      <c r="G392" s="52"/>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52"/>
      <c r="G393" s="52"/>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52"/>
      <c r="G394" s="52"/>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52"/>
      <c r="G395" s="52"/>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52"/>
      <c r="G396" s="52"/>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52"/>
      <c r="G397" s="52"/>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52"/>
      <c r="G398" s="52"/>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52"/>
      <c r="G399" s="52"/>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52"/>
      <c r="G400" s="52"/>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52"/>
      <c r="G401" s="52"/>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52"/>
      <c r="G402" s="52"/>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52"/>
      <c r="G403" s="52"/>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52"/>
      <c r="G404" s="52"/>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52"/>
      <c r="G405" s="52"/>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52"/>
      <c r="G406" s="52"/>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52"/>
      <c r="G407" s="52"/>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52"/>
      <c r="G408" s="52"/>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52"/>
      <c r="G409" s="52"/>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52"/>
      <c r="G410" s="52"/>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52"/>
      <c r="G411" s="52"/>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52"/>
      <c r="G412" s="52"/>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52"/>
      <c r="G413" s="52"/>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52"/>
      <c r="G414" s="52"/>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52"/>
      <c r="G415" s="52"/>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52"/>
      <c r="G416" s="52"/>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52"/>
      <c r="G417" s="52"/>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52"/>
      <c r="G418" s="52"/>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52"/>
      <c r="G419" s="52"/>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52"/>
      <c r="G420" s="52"/>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52"/>
      <c r="G421" s="52"/>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52"/>
      <c r="G422" s="52"/>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52"/>
      <c r="G423" s="52"/>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52"/>
      <c r="G424" s="52"/>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52"/>
      <c r="G425" s="52"/>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52"/>
      <c r="G426" s="52"/>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52"/>
      <c r="G427" s="52"/>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52"/>
      <c r="G428" s="52"/>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52"/>
      <c r="G429" s="52"/>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52"/>
      <c r="G430" s="52"/>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52"/>
      <c r="G431" s="52"/>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52"/>
      <c r="G432" s="52"/>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52"/>
      <c r="G433" s="52"/>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52"/>
      <c r="G434" s="52"/>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52"/>
      <c r="G435" s="52"/>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52"/>
      <c r="G436" s="52"/>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52"/>
      <c r="G437" s="52"/>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52"/>
      <c r="G438" s="52"/>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52"/>
      <c r="G439" s="52"/>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52"/>
      <c r="G440" s="52"/>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52"/>
      <c r="G441" s="52"/>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52"/>
      <c r="G442" s="52"/>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52"/>
      <c r="G443" s="52"/>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52"/>
      <c r="G444" s="52"/>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52"/>
      <c r="G445" s="52"/>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52"/>
      <c r="G446" s="52"/>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52"/>
      <c r="G447" s="52"/>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52"/>
      <c r="G448" s="52"/>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52"/>
      <c r="G449" s="52"/>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52"/>
      <c r="G450" s="52"/>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52"/>
      <c r="G451" s="52"/>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52"/>
      <c r="G452" s="52"/>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52"/>
      <c r="G453" s="52"/>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52"/>
      <c r="G454" s="52"/>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52"/>
      <c r="G455" s="52"/>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52"/>
      <c r="G456" s="52"/>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52"/>
      <c r="G457" s="52"/>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52"/>
      <c r="G458" s="52"/>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52"/>
      <c r="G459" s="52"/>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52"/>
      <c r="G460" s="52"/>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52"/>
      <c r="G461" s="52"/>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52"/>
      <c r="G462" s="52"/>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52"/>
      <c r="G463" s="52"/>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52"/>
      <c r="G464" s="52"/>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52"/>
      <c r="G465" s="52"/>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52"/>
      <c r="G466" s="52"/>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52"/>
      <c r="G467" s="52"/>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52"/>
      <c r="G468" s="52"/>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52"/>
      <c r="G469" s="52"/>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52"/>
      <c r="G470" s="52"/>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52"/>
      <c r="G471" s="52"/>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52"/>
      <c r="G472" s="52"/>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52"/>
      <c r="G473" s="52"/>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52"/>
      <c r="G474" s="52"/>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52"/>
      <c r="G475" s="52"/>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52"/>
      <c r="G476" s="52"/>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52"/>
      <c r="G477" s="52"/>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52"/>
      <c r="G478" s="52"/>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52"/>
      <c r="G479" s="52"/>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52"/>
      <c r="G480" s="52"/>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52"/>
      <c r="G481" s="52"/>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52"/>
      <c r="G482" s="52"/>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52"/>
      <c r="G483" s="52"/>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52"/>
      <c r="G484" s="52"/>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52"/>
      <c r="G485" s="52"/>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52"/>
      <c r="G486" s="52"/>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52"/>
      <c r="G487" s="52"/>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52"/>
      <c r="G488" s="52"/>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52"/>
      <c r="G489" s="52"/>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52"/>
      <c r="G490" s="52"/>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52"/>
      <c r="G491" s="52"/>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52"/>
      <c r="G492" s="52"/>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52"/>
      <c r="G493" s="52"/>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52"/>
      <c r="G494" s="52"/>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52"/>
      <c r="G495" s="52"/>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52"/>
      <c r="G496" s="52"/>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52"/>
      <c r="G497" s="52"/>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52"/>
      <c r="G498" s="52"/>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52"/>
      <c r="G499" s="52"/>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52"/>
      <c r="G500" s="52"/>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52"/>
      <c r="G501" s="52"/>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52"/>
      <c r="G502" s="52"/>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52"/>
      <c r="G503" s="52"/>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52"/>
      <c r="G504" s="52"/>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52"/>
      <c r="G505" s="52"/>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52"/>
      <c r="G506" s="52"/>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52"/>
      <c r="G507" s="52"/>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52"/>
      <c r="G508" s="52"/>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52"/>
      <c r="G509" s="52"/>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52"/>
      <c r="G510" s="52"/>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52"/>
      <c r="G511" s="52"/>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52"/>
      <c r="G512" s="52"/>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52"/>
      <c r="G513" s="52"/>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52"/>
      <c r="G514" s="52"/>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52"/>
      <c r="G515" s="52"/>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52"/>
      <c r="G516" s="52"/>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52"/>
      <c r="G517" s="52"/>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52"/>
      <c r="G518" s="52"/>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52"/>
      <c r="G519" s="52"/>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52"/>
      <c r="G520" s="52"/>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52"/>
      <c r="G521" s="52"/>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52"/>
      <c r="G522" s="52"/>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52"/>
      <c r="G523" s="52"/>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52"/>
      <c r="G524" s="52"/>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52"/>
      <c r="G525" s="52"/>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52"/>
      <c r="G526" s="52"/>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52"/>
      <c r="G527" s="52"/>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52"/>
      <c r="G528" s="52"/>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52"/>
      <c r="G529" s="52"/>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52"/>
      <c r="G530" s="52"/>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52"/>
      <c r="G531" s="52"/>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52"/>
      <c r="G532" s="52"/>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52"/>
      <c r="G533" s="52"/>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52"/>
      <c r="G534" s="52"/>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52"/>
      <c r="G535" s="52"/>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52"/>
      <c r="G536" s="52"/>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52"/>
      <c r="G537" s="52"/>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52"/>
      <c r="G538" s="52"/>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52"/>
      <c r="G539" s="52"/>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52"/>
      <c r="G540" s="52"/>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52"/>
      <c r="G541" s="52"/>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52"/>
      <c r="G542" s="52"/>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52"/>
      <c r="G543" s="52"/>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52"/>
      <c r="G544" s="52"/>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52"/>
      <c r="G545" s="52"/>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52"/>
      <c r="G546" s="52"/>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52"/>
      <c r="G547" s="52"/>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52"/>
      <c r="G548" s="52"/>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52"/>
      <c r="G549" s="52"/>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52"/>
      <c r="G550" s="52"/>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52"/>
      <c r="G551" s="52"/>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52"/>
      <c r="G552" s="52"/>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52"/>
      <c r="G553" s="52"/>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52"/>
      <c r="G554" s="52"/>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52"/>
      <c r="G555" s="52"/>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52"/>
      <c r="G556" s="52"/>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52"/>
      <c r="G557" s="52"/>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52"/>
      <c r="G558" s="52"/>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52"/>
      <c r="G559" s="52"/>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52"/>
      <c r="G560" s="52"/>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52"/>
      <c r="G561" s="52"/>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52"/>
      <c r="G562" s="52"/>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52"/>
      <c r="G563" s="52"/>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52"/>
      <c r="G564" s="52"/>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52"/>
      <c r="G565" s="52"/>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52"/>
      <c r="G566" s="52"/>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52"/>
      <c r="G567" s="52"/>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52"/>
      <c r="G568" s="52"/>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52"/>
      <c r="G569" s="52"/>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52"/>
      <c r="G570" s="52"/>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52"/>
      <c r="G571" s="52"/>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52"/>
      <c r="G572" s="52"/>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52"/>
      <c r="G573" s="52"/>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52"/>
      <c r="G574" s="52"/>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52"/>
      <c r="G575" s="52"/>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52"/>
      <c r="G576" s="52"/>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52"/>
      <c r="G577" s="52"/>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52"/>
      <c r="G578" s="52"/>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52"/>
      <c r="G579" s="52"/>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52"/>
      <c r="G580" s="52"/>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52"/>
      <c r="G581" s="52"/>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52"/>
      <c r="G582" s="52"/>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52"/>
      <c r="G583" s="52"/>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52"/>
      <c r="G584" s="52"/>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52"/>
      <c r="G585" s="52"/>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52"/>
      <c r="G586" s="52"/>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52"/>
      <c r="G587" s="52"/>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52"/>
      <c r="G588" s="52"/>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52"/>
      <c r="G589" s="52"/>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52"/>
      <c r="G590" s="52"/>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52"/>
      <c r="G591" s="52"/>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52"/>
      <c r="G592" s="52"/>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52"/>
      <c r="G593" s="52"/>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52"/>
      <c r="G594" s="52"/>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52"/>
      <c r="G595" s="52"/>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52"/>
      <c r="G596" s="52"/>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52"/>
      <c r="G597" s="52"/>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52"/>
      <c r="G598" s="52"/>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52"/>
      <c r="G599" s="52"/>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52"/>
      <c r="G600" s="52"/>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52"/>
      <c r="G601" s="52"/>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52"/>
      <c r="G602" s="52"/>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52"/>
      <c r="G603" s="52"/>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52"/>
      <c r="G604" s="52"/>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52"/>
      <c r="G605" s="52"/>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52"/>
      <c r="G606" s="52"/>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52"/>
      <c r="G607" s="52"/>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52"/>
      <c r="G608" s="52"/>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52"/>
      <c r="G609" s="52"/>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52"/>
      <c r="G610" s="52"/>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52"/>
      <c r="G611" s="52"/>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52"/>
      <c r="G612" s="52"/>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52"/>
      <c r="G613" s="52"/>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52"/>
      <c r="G614" s="52"/>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52"/>
      <c r="G615" s="52"/>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52"/>
      <c r="G616" s="52"/>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52"/>
      <c r="G617" s="52"/>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52"/>
      <c r="G618" s="52"/>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52"/>
      <c r="G619" s="52"/>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52"/>
      <c r="G620" s="52"/>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52"/>
      <c r="G621" s="52"/>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52"/>
      <c r="G622" s="52"/>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52"/>
      <c r="G623" s="52"/>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52"/>
      <c r="G624" s="52"/>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52"/>
      <c r="G625" s="52"/>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52"/>
      <c r="G626" s="52"/>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52"/>
      <c r="G627" s="52"/>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52"/>
      <c r="G628" s="52"/>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52"/>
      <c r="G629" s="52"/>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52"/>
      <c r="G630" s="52"/>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52"/>
      <c r="G631" s="52"/>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52"/>
      <c r="G632" s="52"/>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52"/>
      <c r="G633" s="52"/>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52"/>
      <c r="G634" s="52"/>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52"/>
      <c r="G635" s="52"/>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52"/>
      <c r="G636" s="52"/>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52"/>
      <c r="G637" s="52"/>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52"/>
      <c r="G638" s="52"/>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52"/>
      <c r="G639" s="52"/>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52"/>
      <c r="G640" s="52"/>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52"/>
      <c r="G641" s="52"/>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52"/>
      <c r="G642" s="52"/>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52"/>
      <c r="G643" s="52"/>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52"/>
      <c r="G644" s="52"/>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52"/>
      <c r="G645" s="52"/>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52"/>
      <c r="G646" s="52"/>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52"/>
      <c r="G647" s="52"/>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52"/>
      <c r="G648" s="52"/>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52"/>
      <c r="G649" s="52"/>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52"/>
      <c r="G650" s="52"/>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52"/>
      <c r="G651" s="52"/>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52"/>
      <c r="G652" s="52"/>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52"/>
      <c r="G653" s="52"/>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52"/>
      <c r="G654" s="52"/>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52"/>
      <c r="G655" s="52"/>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52"/>
      <c r="G656" s="52"/>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52"/>
      <c r="G657" s="52"/>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52"/>
      <c r="G658" s="52"/>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52"/>
      <c r="G659" s="52"/>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52"/>
      <c r="G660" s="52"/>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52"/>
      <c r="G661" s="52"/>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52"/>
      <c r="G662" s="52"/>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52"/>
      <c r="G663" s="52"/>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52"/>
      <c r="G664" s="52"/>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52"/>
      <c r="G665" s="52"/>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52"/>
      <c r="G666" s="52"/>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52"/>
      <c r="G667" s="52"/>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52"/>
      <c r="G668" s="52"/>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52"/>
      <c r="G669" s="52"/>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52"/>
      <c r="G670" s="52"/>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52"/>
      <c r="G671" s="52"/>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52"/>
      <c r="G672" s="52"/>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52"/>
      <c r="G673" s="52"/>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52"/>
      <c r="G674" s="52"/>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52"/>
      <c r="G675" s="52"/>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52"/>
      <c r="G676" s="52"/>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52"/>
      <c r="G677" s="52"/>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52"/>
      <c r="G678" s="52"/>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52"/>
      <c r="G679" s="52"/>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52"/>
      <c r="G680" s="52"/>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52"/>
      <c r="G681" s="52"/>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52"/>
      <c r="G682" s="52"/>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52"/>
      <c r="G683" s="52"/>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52"/>
      <c r="G684" s="52"/>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52"/>
      <c r="G685" s="52"/>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52"/>
      <c r="G686" s="52"/>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52"/>
      <c r="G687" s="52"/>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52"/>
      <c r="G688" s="52"/>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52"/>
      <c r="G689" s="52"/>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52"/>
      <c r="G690" s="52"/>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52"/>
      <c r="G691" s="52"/>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52"/>
      <c r="G692" s="52"/>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52"/>
      <c r="G693" s="52"/>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52"/>
      <c r="G694" s="52"/>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52"/>
      <c r="G695" s="52"/>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52"/>
      <c r="G696" s="52"/>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52"/>
      <c r="G697" s="52"/>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52"/>
      <c r="G698" s="52"/>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52"/>
      <c r="G699" s="52"/>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52"/>
      <c r="G700" s="52"/>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52"/>
      <c r="G701" s="52"/>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52"/>
      <c r="G702" s="52"/>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52"/>
      <c r="G703" s="52"/>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52"/>
      <c r="G704" s="52"/>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52"/>
      <c r="G705" s="52"/>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52"/>
      <c r="G706" s="52"/>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52"/>
      <c r="G707" s="52"/>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52"/>
      <c r="G708" s="52"/>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52"/>
      <c r="G709" s="52"/>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52"/>
      <c r="G710" s="52"/>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52"/>
      <c r="G711" s="52"/>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52"/>
      <c r="G712" s="52"/>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52"/>
      <c r="G713" s="52"/>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52"/>
      <c r="G714" s="52"/>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52"/>
      <c r="G715" s="52"/>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52"/>
      <c r="G716" s="52"/>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52"/>
      <c r="G717" s="52"/>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52"/>
      <c r="G718" s="52"/>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52"/>
      <c r="G719" s="52"/>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52"/>
      <c r="G720" s="52"/>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52"/>
      <c r="G721" s="52"/>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52"/>
      <c r="G722" s="52"/>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52"/>
      <c r="G723" s="52"/>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52"/>
      <c r="G724" s="52"/>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52"/>
      <c r="G725" s="52"/>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52"/>
      <c r="G726" s="52"/>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52"/>
      <c r="G727" s="52"/>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52"/>
      <c r="G728" s="52"/>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52"/>
      <c r="G729" s="52"/>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52"/>
      <c r="G730" s="52"/>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52"/>
      <c r="G731" s="52"/>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52"/>
      <c r="G732" s="52"/>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52"/>
      <c r="G733" s="52"/>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52"/>
      <c r="G734" s="52"/>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52"/>
      <c r="G735" s="52"/>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52"/>
      <c r="G736" s="52"/>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52"/>
      <c r="G737" s="52"/>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52"/>
      <c r="G738" s="52"/>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52"/>
      <c r="G739" s="52"/>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52"/>
      <c r="G740" s="52"/>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52"/>
      <c r="G741" s="52"/>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52"/>
      <c r="G742" s="52"/>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52"/>
      <c r="G743" s="52"/>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52"/>
      <c r="G744" s="52"/>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52"/>
      <c r="G745" s="52"/>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52"/>
      <c r="G746" s="52"/>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52"/>
      <c r="G747" s="52"/>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52"/>
      <c r="G748" s="52"/>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52"/>
      <c r="G749" s="52"/>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52"/>
      <c r="G750" s="52"/>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52"/>
      <c r="G751" s="52"/>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52"/>
      <c r="G752" s="52"/>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52"/>
      <c r="G753" s="52"/>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52"/>
      <c r="G754" s="52"/>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52"/>
      <c r="G755" s="52"/>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52"/>
      <c r="G756" s="52"/>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52"/>
      <c r="G757" s="52"/>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52"/>
      <c r="G758" s="52"/>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52"/>
      <c r="G759" s="52"/>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52"/>
      <c r="G760" s="52"/>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52"/>
      <c r="G761" s="52"/>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52"/>
      <c r="G762" s="52"/>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52"/>
      <c r="G763" s="52"/>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52"/>
      <c r="G764" s="52"/>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52"/>
      <c r="G765" s="52"/>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52"/>
      <c r="G766" s="52"/>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52"/>
      <c r="G767" s="52"/>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52"/>
      <c r="G768" s="52"/>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52"/>
      <c r="G769" s="52"/>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52"/>
      <c r="G770" s="52"/>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52"/>
      <c r="G771" s="52"/>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52"/>
      <c r="G772" s="52"/>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52"/>
      <c r="G773" s="52"/>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52"/>
      <c r="G774" s="52"/>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52"/>
      <c r="G775" s="52"/>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52"/>
      <c r="G776" s="52"/>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52"/>
      <c r="G777" s="52"/>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52"/>
      <c r="G778" s="52"/>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52"/>
      <c r="G779" s="52"/>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52"/>
      <c r="G780" s="52"/>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52"/>
      <c r="G781" s="52"/>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52"/>
      <c r="G782" s="52"/>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52"/>
      <c r="G783" s="52"/>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52"/>
      <c r="G784" s="52"/>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52"/>
      <c r="G785" s="52"/>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52"/>
      <c r="G786" s="52"/>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52"/>
      <c r="G787" s="52"/>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52"/>
      <c r="G788" s="52"/>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52"/>
      <c r="G789" s="52"/>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52"/>
      <c r="G790" s="52"/>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52"/>
      <c r="G791" s="52"/>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52"/>
      <c r="G792" s="52"/>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52"/>
      <c r="G793" s="52"/>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52"/>
      <c r="G794" s="52"/>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52"/>
      <c r="G795" s="52"/>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52"/>
      <c r="G796" s="52"/>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52"/>
      <c r="G797" s="52"/>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52"/>
      <c r="G798" s="52"/>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52"/>
      <c r="G799" s="52"/>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52"/>
      <c r="G800" s="52"/>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52"/>
      <c r="G801" s="52"/>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52"/>
      <c r="G802" s="52"/>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52"/>
      <c r="G803" s="52"/>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52"/>
      <c r="G804" s="52"/>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52"/>
      <c r="G805" s="52"/>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52"/>
      <c r="G806" s="52"/>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52"/>
      <c r="G807" s="52"/>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52"/>
      <c r="G808" s="52"/>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52"/>
      <c r="G809" s="52"/>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52"/>
      <c r="G810" s="52"/>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52"/>
      <c r="G811" s="52"/>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52"/>
      <c r="G812" s="52"/>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52"/>
      <c r="G813" s="52"/>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52"/>
      <c r="G814" s="52"/>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52"/>
      <c r="G815" s="52"/>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52"/>
      <c r="G816" s="52"/>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52"/>
      <c r="G817" s="52"/>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52"/>
      <c r="G818" s="52"/>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52"/>
      <c r="G819" s="52"/>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52"/>
      <c r="G820" s="52"/>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52"/>
      <c r="G821" s="52"/>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52"/>
      <c r="G822" s="52"/>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52"/>
      <c r="G823" s="52"/>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52"/>
      <c r="G824" s="52"/>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52"/>
      <c r="G825" s="52"/>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52"/>
      <c r="G826" s="52"/>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52"/>
      <c r="G827" s="52"/>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52"/>
      <c r="G828" s="52"/>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52"/>
      <c r="G829" s="52"/>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52"/>
      <c r="G830" s="52"/>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52"/>
      <c r="G831" s="52"/>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52"/>
      <c r="G832" s="52"/>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52"/>
      <c r="G833" s="52"/>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52"/>
      <c r="G834" s="52"/>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52"/>
      <c r="G835" s="52"/>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52"/>
      <c r="G836" s="52"/>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52"/>
      <c r="G837" s="52"/>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52"/>
      <c r="G838" s="52"/>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52"/>
      <c r="G839" s="52"/>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52"/>
      <c r="G840" s="52"/>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52"/>
      <c r="G841" s="52"/>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52"/>
      <c r="G842" s="52"/>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52"/>
      <c r="G843" s="52"/>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52"/>
      <c r="G844" s="52"/>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52"/>
      <c r="G845" s="52"/>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52"/>
      <c r="G846" s="52"/>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52"/>
      <c r="G847" s="52"/>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52"/>
      <c r="G848" s="52"/>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52"/>
      <c r="G849" s="52"/>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52"/>
      <c r="G850" s="52"/>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52"/>
      <c r="G851" s="52"/>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52"/>
      <c r="G852" s="52"/>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52"/>
      <c r="G853" s="52"/>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52"/>
      <c r="G854" s="52"/>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52"/>
      <c r="G855" s="52"/>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52"/>
      <c r="G856" s="52"/>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52"/>
      <c r="G857" s="52"/>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52"/>
      <c r="G858" s="52"/>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52"/>
      <c r="G859" s="52"/>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52"/>
      <c r="G860" s="52"/>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52"/>
      <c r="G861" s="52"/>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52"/>
      <c r="G862" s="52"/>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52"/>
      <c r="G863" s="52"/>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52"/>
      <c r="G864" s="52"/>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52"/>
      <c r="G865" s="52"/>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52"/>
      <c r="G866" s="52"/>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52"/>
      <c r="G867" s="52"/>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52"/>
      <c r="G868" s="52"/>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52"/>
      <c r="G869" s="52"/>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52"/>
      <c r="G870" s="52"/>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52"/>
      <c r="G871" s="52"/>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52"/>
      <c r="G872" s="52"/>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52"/>
      <c r="G873" s="52"/>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52"/>
      <c r="G874" s="52"/>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52"/>
      <c r="G875" s="52"/>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52"/>
      <c r="G876" s="52"/>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52"/>
      <c r="G877" s="52"/>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52"/>
      <c r="G878" s="52"/>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52"/>
      <c r="G879" s="52"/>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52"/>
      <c r="G880" s="52"/>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52"/>
      <c r="G881" s="52"/>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52"/>
      <c r="G882" s="52"/>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52"/>
      <c r="G883" s="52"/>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52"/>
      <c r="G884" s="52"/>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52"/>
      <c r="G885" s="52"/>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52"/>
      <c r="G886" s="52"/>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52"/>
      <c r="G887" s="52"/>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52"/>
      <c r="G888" s="52"/>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52"/>
      <c r="G889" s="52"/>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52"/>
      <c r="G890" s="52"/>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52"/>
      <c r="G891" s="52"/>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52"/>
      <c r="G892" s="52"/>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52"/>
      <c r="G893" s="52"/>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52"/>
      <c r="G894" s="52"/>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52"/>
      <c r="G895" s="52"/>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52"/>
      <c r="G896" s="52"/>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52"/>
      <c r="G897" s="52"/>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52"/>
      <c r="G898" s="52"/>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52"/>
      <c r="G899" s="52"/>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52"/>
      <c r="G900" s="52"/>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52"/>
      <c r="G901" s="52"/>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52"/>
      <c r="G902" s="52"/>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52"/>
      <c r="G903" s="52"/>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52"/>
      <c r="G904" s="52"/>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52"/>
      <c r="G905" s="52"/>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52"/>
      <c r="G906" s="52"/>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52"/>
      <c r="G907" s="52"/>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52"/>
      <c r="G908" s="52"/>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52"/>
      <c r="G909" s="52"/>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52"/>
      <c r="G910" s="52"/>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52"/>
      <c r="G911" s="52"/>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52"/>
      <c r="G912" s="52"/>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52"/>
      <c r="G913" s="52"/>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52"/>
      <c r="G914" s="52"/>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52"/>
      <c r="G915" s="52"/>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52"/>
      <c r="G916" s="52"/>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52"/>
      <c r="G917" s="52"/>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52"/>
      <c r="G918" s="52"/>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52"/>
      <c r="G919" s="52"/>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52"/>
      <c r="G920" s="52"/>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52"/>
      <c r="G921" s="52"/>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52"/>
      <c r="G922" s="52"/>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52"/>
      <c r="G923" s="52"/>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52"/>
      <c r="G924" s="52"/>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52"/>
      <c r="G925" s="52"/>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52"/>
      <c r="G926" s="52"/>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52"/>
      <c r="G927" s="52"/>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52"/>
      <c r="G928" s="52"/>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52"/>
      <c r="G929" s="52"/>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52"/>
      <c r="G930" s="52"/>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52"/>
      <c r="G931" s="52"/>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52"/>
      <c r="G932" s="52"/>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52"/>
      <c r="G933" s="52"/>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52"/>
      <c r="G934" s="52"/>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52"/>
      <c r="G935" s="52"/>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52"/>
      <c r="G936" s="52"/>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52"/>
      <c r="G937" s="52"/>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52"/>
      <c r="G938" s="52"/>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52"/>
      <c r="G939" s="52"/>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52"/>
      <c r="G940" s="52"/>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52"/>
      <c r="G941" s="52"/>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52"/>
      <c r="G942" s="52"/>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52"/>
      <c r="G943" s="52"/>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52"/>
      <c r="G944" s="52"/>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52"/>
      <c r="G945" s="52"/>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52"/>
      <c r="G946" s="52"/>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52"/>
      <c r="G947" s="52"/>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52"/>
      <c r="G948" s="52"/>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52"/>
      <c r="G949" s="52"/>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52"/>
      <c r="G950" s="52"/>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52"/>
      <c r="G951" s="52"/>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52"/>
      <c r="G952" s="52"/>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52"/>
      <c r="G953" s="52"/>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52"/>
      <c r="G954" s="52"/>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52"/>
      <c r="G955" s="52"/>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52"/>
      <c r="G956" s="52"/>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52"/>
      <c r="G957" s="52"/>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52"/>
      <c r="G958" s="52"/>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52"/>
      <c r="G959" s="52"/>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52"/>
      <c r="G960" s="52"/>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52"/>
      <c r="G961" s="52"/>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52"/>
      <c r="G962" s="52"/>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52"/>
      <c r="G963" s="52"/>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52"/>
      <c r="G964" s="52"/>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52"/>
      <c r="G965" s="52"/>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52"/>
      <c r="G966" s="52"/>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52"/>
      <c r="G967" s="52"/>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52"/>
      <c r="G968" s="52"/>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52"/>
      <c r="G969" s="52"/>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52"/>
      <c r="G970" s="52"/>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52"/>
      <c r="G971" s="52"/>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52"/>
      <c r="G972" s="52"/>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52"/>
      <c r="G973" s="52"/>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52"/>
      <c r="G974" s="52"/>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52"/>
      <c r="G975" s="52"/>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52"/>
      <c r="G976" s="52"/>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52"/>
      <c r="G977" s="52"/>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52"/>
      <c r="G978" s="52"/>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52"/>
      <c r="G979" s="52"/>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52"/>
      <c r="G980" s="52"/>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52"/>
      <c r="G981" s="52"/>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52"/>
      <c r="G982" s="52"/>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52"/>
      <c r="G983" s="52"/>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52"/>
      <c r="G984" s="52"/>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52"/>
      <c r="G985" s="52"/>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52"/>
      <c r="G986" s="52"/>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52"/>
      <c r="G987" s="52"/>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52"/>
      <c r="G988" s="52"/>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52"/>
      <c r="G989" s="52"/>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52"/>
      <c r="G990" s="52"/>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52"/>
      <c r="G991" s="52"/>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52"/>
      <c r="G992" s="52"/>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52"/>
      <c r="G993" s="52"/>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52"/>
      <c r="G994" s="52"/>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52"/>
      <c r="G995" s="52"/>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52"/>
      <c r="G996" s="52"/>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52"/>
      <c r="G997" s="52"/>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52"/>
      <c r="G998" s="52"/>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52"/>
      <c r="G999" s="52"/>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52"/>
      <c r="G1000" s="52"/>
      <c r="H1000" s="1"/>
      <c r="I1000" s="1"/>
      <c r="J1000" s="1"/>
      <c r="K1000" s="1"/>
      <c r="L1000" s="1"/>
      <c r="M1000" s="1"/>
      <c r="N1000" s="1"/>
      <c r="O1000" s="1"/>
      <c r="P1000" s="1"/>
      <c r="Q1000" s="1"/>
      <c r="R1000" s="1"/>
      <c r="S1000" s="1"/>
      <c r="T1000" s="1"/>
      <c r="U1000" s="1"/>
      <c r="V1000" s="1"/>
      <c r="W1000" s="1"/>
      <c r="X1000" s="1"/>
      <c r="Y1000" s="1"/>
      <c r="Z1000" s="1"/>
    </row>
  </sheetData>
  <pageMargins left="0.25" right="0.25" top="0.75" bottom="0.75" header="0" footer="0"/>
  <pageSetup orientation="portrait"/>
  <headerFooter>
    <oddHeader>&amp;CNevada Department of Education FF0000Instruction000000</oddHeader>
    <oddFooter>&amp;CPage &amp;P of</oddFooter>
  </headerFooter>
  <rowBreaks count="4" manualBreakCount="4">
    <brk id="162" man="1"/>
    <brk id="121" man="1"/>
    <brk id="76" man="1"/>
    <brk id="4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ADB"/>
  </sheetPr>
  <dimension ref="A1:Z854"/>
  <sheetViews>
    <sheetView showGridLines="0" tabSelected="1" workbookViewId="0">
      <pane ySplit="7" topLeftCell="A8" activePane="bottomLeft" state="frozen"/>
      <selection pane="bottomLeft" sqref="A1:XFD1048576"/>
    </sheetView>
  </sheetViews>
  <sheetFormatPr defaultColWidth="14.42578125" defaultRowHeight="15" customHeight="1"/>
  <cols>
    <col min="1" max="1" width="12.7109375" style="234" customWidth="1"/>
    <col min="2" max="2" width="26.7109375" style="234" customWidth="1"/>
    <col min="3" max="3" width="8.140625" style="234" customWidth="1"/>
    <col min="4" max="4" width="10.7109375" style="234" customWidth="1"/>
    <col min="5" max="5" width="19.140625" style="234" customWidth="1"/>
    <col min="6" max="6" width="14" style="234" customWidth="1"/>
    <col min="7" max="7" width="17.42578125" style="234" customWidth="1"/>
    <col min="8" max="26" width="9.140625" style="234" customWidth="1"/>
    <col min="27" max="16384" width="14.42578125" style="234"/>
  </cols>
  <sheetData>
    <row r="1" spans="1:26" ht="12.75" customHeight="1">
      <c r="A1" s="84"/>
      <c r="B1" s="1"/>
      <c r="C1" s="1"/>
      <c r="D1" s="1"/>
      <c r="E1" s="1"/>
      <c r="F1" s="52"/>
      <c r="G1" s="52"/>
      <c r="H1" s="1"/>
      <c r="I1" s="1"/>
      <c r="J1" s="1"/>
      <c r="K1" s="1"/>
      <c r="L1" s="1"/>
      <c r="M1" s="1"/>
      <c r="N1" s="1"/>
      <c r="O1" s="1"/>
      <c r="P1" s="1"/>
      <c r="Q1" s="1"/>
      <c r="R1" s="1"/>
      <c r="S1" s="1"/>
      <c r="T1" s="1"/>
      <c r="U1" s="1"/>
      <c r="V1" s="1"/>
      <c r="W1" s="1"/>
      <c r="X1" s="1"/>
      <c r="Y1" s="1"/>
      <c r="Z1" s="1"/>
    </row>
    <row r="2" spans="1:26" ht="12.75" customHeight="1">
      <c r="A2" s="10" t="s">
        <v>0</v>
      </c>
      <c r="B2" s="18" t="str">
        <f>'Budget Expenditure Summary '!C4</f>
        <v>NNRPDP</v>
      </c>
      <c r="C2" s="1"/>
      <c r="D2" s="1"/>
      <c r="E2" s="1"/>
      <c r="F2" s="4" t="s">
        <v>75</v>
      </c>
      <c r="G2" s="85" t="s">
        <v>3</v>
      </c>
      <c r="H2" s="1"/>
      <c r="I2" s="1"/>
      <c r="J2" s="1"/>
      <c r="K2" s="1"/>
      <c r="L2" s="1"/>
      <c r="M2" s="1"/>
      <c r="N2" s="1"/>
      <c r="O2" s="1"/>
      <c r="P2" s="1"/>
      <c r="Q2" s="1"/>
      <c r="R2" s="1"/>
      <c r="S2" s="1"/>
      <c r="T2" s="1"/>
      <c r="U2" s="1"/>
      <c r="V2" s="1"/>
      <c r="W2" s="1"/>
      <c r="X2" s="1"/>
      <c r="Y2" s="1"/>
      <c r="Z2" s="1"/>
    </row>
    <row r="3" spans="1:26" ht="12.75" customHeight="1">
      <c r="A3" s="4" t="s">
        <v>166</v>
      </c>
      <c r="B3" s="192" t="str">
        <f>'Budget Expenditure Summary '!C11</f>
        <v>NNRPDP</v>
      </c>
      <c r="C3" s="7"/>
      <c r="D3" s="1"/>
      <c r="E3" s="1"/>
      <c r="F3" s="4" t="s">
        <v>76</v>
      </c>
      <c r="G3" s="87">
        <f>'Budget Expenditure Summary '!F7</f>
        <v>2021</v>
      </c>
      <c r="H3" s="88"/>
      <c r="I3" s="1"/>
      <c r="J3" s="1"/>
      <c r="K3" s="1"/>
      <c r="L3" s="1"/>
      <c r="M3" s="1"/>
      <c r="N3" s="1"/>
      <c r="O3" s="1"/>
      <c r="P3" s="1"/>
      <c r="Q3" s="1"/>
      <c r="R3" s="1"/>
      <c r="S3" s="1"/>
      <c r="T3" s="1"/>
      <c r="U3" s="1"/>
      <c r="V3" s="1"/>
      <c r="W3" s="1"/>
      <c r="X3" s="1"/>
      <c r="Y3" s="1"/>
      <c r="Z3" s="1"/>
    </row>
    <row r="4" spans="1:26" ht="12.75" customHeight="1">
      <c r="A4" s="4"/>
      <c r="B4" s="10"/>
      <c r="C4" s="10"/>
      <c r="D4" s="1"/>
      <c r="E4" s="1"/>
      <c r="F4" s="52"/>
      <c r="G4" s="52"/>
      <c r="H4" s="88"/>
      <c r="I4" s="1"/>
      <c r="J4" s="1"/>
      <c r="K4" s="1"/>
      <c r="L4" s="1"/>
      <c r="M4" s="1"/>
      <c r="N4" s="1"/>
      <c r="O4" s="1"/>
      <c r="P4" s="1"/>
      <c r="Q4" s="1"/>
      <c r="R4" s="1"/>
      <c r="S4" s="1"/>
      <c r="T4" s="1"/>
      <c r="U4" s="1"/>
      <c r="V4" s="1"/>
      <c r="W4" s="1"/>
      <c r="X4" s="1"/>
      <c r="Y4" s="1"/>
      <c r="Z4" s="1"/>
    </row>
    <row r="5" spans="1:26" ht="12.75" customHeight="1">
      <c r="A5" s="7"/>
      <c r="B5" s="7"/>
      <c r="C5" s="7"/>
      <c r="D5" s="7"/>
      <c r="E5" s="7"/>
      <c r="F5" s="89"/>
      <c r="G5" s="89"/>
      <c r="H5" s="7"/>
      <c r="I5" s="7"/>
      <c r="J5" s="7"/>
      <c r="K5" s="7"/>
      <c r="L5" s="7"/>
      <c r="M5" s="7"/>
      <c r="N5" s="7"/>
      <c r="O5" s="7"/>
      <c r="P5" s="7"/>
      <c r="Q5" s="7"/>
      <c r="R5" s="7"/>
      <c r="S5" s="7"/>
      <c r="T5" s="7"/>
      <c r="U5" s="7"/>
      <c r="V5" s="7"/>
      <c r="W5" s="7"/>
      <c r="X5" s="7"/>
      <c r="Y5" s="7"/>
      <c r="Z5" s="7"/>
    </row>
    <row r="6" spans="1:26" ht="12.75" customHeight="1">
      <c r="A6" s="7" t="s">
        <v>77</v>
      </c>
      <c r="B6" s="7" t="s">
        <v>78</v>
      </c>
      <c r="C6" s="7" t="s">
        <v>79</v>
      </c>
      <c r="D6" s="7" t="s">
        <v>80</v>
      </c>
      <c r="E6" s="7" t="s">
        <v>81</v>
      </c>
      <c r="F6" s="89" t="s">
        <v>82</v>
      </c>
      <c r="G6" s="52"/>
      <c r="H6" s="1"/>
      <c r="I6" s="1"/>
      <c r="J6" s="1"/>
      <c r="K6" s="1"/>
      <c r="L6" s="1"/>
      <c r="M6" s="1"/>
      <c r="N6" s="1"/>
      <c r="O6" s="1"/>
      <c r="P6" s="1"/>
      <c r="Q6" s="1"/>
      <c r="R6" s="1"/>
      <c r="S6" s="1"/>
      <c r="T6" s="1"/>
      <c r="U6" s="1"/>
      <c r="V6" s="1"/>
      <c r="W6" s="1"/>
      <c r="X6" s="1"/>
      <c r="Y6" s="1"/>
      <c r="Z6" s="1"/>
    </row>
    <row r="7" spans="1:26" ht="27.75" customHeight="1">
      <c r="A7" s="90" t="s">
        <v>83</v>
      </c>
      <c r="B7" s="91" t="s">
        <v>84</v>
      </c>
      <c r="C7" s="92" t="s">
        <v>85</v>
      </c>
      <c r="D7" s="91" t="s">
        <v>86</v>
      </c>
      <c r="E7" s="92" t="s">
        <v>87</v>
      </c>
      <c r="F7" s="93" t="s">
        <v>88</v>
      </c>
      <c r="G7" s="94" t="s">
        <v>89</v>
      </c>
      <c r="H7" s="1"/>
      <c r="I7" s="1"/>
      <c r="J7" s="1"/>
      <c r="K7" s="1"/>
      <c r="L7" s="1"/>
      <c r="M7" s="1"/>
      <c r="N7" s="1"/>
      <c r="O7" s="1"/>
      <c r="P7" s="1"/>
      <c r="Q7" s="1"/>
      <c r="R7" s="1"/>
      <c r="S7" s="1"/>
      <c r="T7" s="1"/>
      <c r="U7" s="1"/>
      <c r="V7" s="1"/>
      <c r="W7" s="1"/>
      <c r="X7" s="1"/>
      <c r="Y7" s="1"/>
      <c r="Z7" s="1"/>
    </row>
    <row r="8" spans="1:26" ht="12.75" customHeight="1">
      <c r="A8" s="95">
        <v>100</v>
      </c>
      <c r="B8" s="96" t="s">
        <v>90</v>
      </c>
      <c r="C8" s="97"/>
      <c r="D8" s="74"/>
      <c r="E8" s="98"/>
      <c r="F8" s="99"/>
      <c r="G8" s="100"/>
      <c r="H8" s="1"/>
      <c r="I8" s="1"/>
      <c r="J8" s="1"/>
      <c r="K8" s="1"/>
      <c r="L8" s="1"/>
      <c r="M8" s="1"/>
      <c r="N8" s="1"/>
      <c r="O8" s="1"/>
      <c r="P8" s="1"/>
      <c r="Q8" s="1"/>
      <c r="R8" s="1"/>
      <c r="S8" s="1"/>
      <c r="T8" s="1"/>
      <c r="U8" s="1"/>
      <c r="V8" s="1"/>
      <c r="W8" s="1"/>
      <c r="X8" s="1"/>
      <c r="Y8" s="1"/>
      <c r="Z8" s="1"/>
    </row>
    <row r="9" spans="1:26" ht="12.75" customHeight="1">
      <c r="A9" s="95"/>
      <c r="B9" s="96"/>
      <c r="C9" s="101"/>
      <c r="D9" s="74"/>
      <c r="E9" s="102"/>
      <c r="F9" s="103"/>
      <c r="G9" s="104"/>
      <c r="H9" s="1"/>
      <c r="I9" s="1"/>
      <c r="J9" s="1"/>
      <c r="K9" s="1"/>
      <c r="L9" s="1"/>
      <c r="M9" s="1"/>
      <c r="N9" s="1"/>
      <c r="O9" s="1"/>
      <c r="P9" s="1"/>
      <c r="Q9" s="1"/>
      <c r="R9" s="1"/>
      <c r="S9" s="1"/>
      <c r="T9" s="1"/>
      <c r="U9" s="1"/>
      <c r="V9" s="1"/>
      <c r="W9" s="1"/>
      <c r="X9" s="1"/>
      <c r="Y9" s="1"/>
      <c r="Z9" s="1"/>
    </row>
    <row r="10" spans="1:26" ht="12.75" customHeight="1">
      <c r="A10" s="226">
        <v>116</v>
      </c>
      <c r="B10" s="195" t="s">
        <v>167</v>
      </c>
      <c r="C10" s="204">
        <v>7</v>
      </c>
      <c r="D10" s="193">
        <v>7</v>
      </c>
      <c r="E10" s="105">
        <v>91655.86</v>
      </c>
      <c r="F10" s="106">
        <v>641591</v>
      </c>
      <c r="G10" s="104"/>
      <c r="H10" s="1"/>
      <c r="I10" s="1"/>
      <c r="J10" s="1"/>
      <c r="K10" s="1"/>
      <c r="L10" s="1"/>
      <c r="M10" s="1"/>
      <c r="N10" s="1"/>
      <c r="O10" s="1"/>
      <c r="P10" s="1"/>
      <c r="Q10" s="1"/>
      <c r="R10" s="1"/>
      <c r="S10" s="1"/>
      <c r="T10" s="1"/>
      <c r="U10" s="1"/>
      <c r="V10" s="1"/>
      <c r="W10" s="1"/>
      <c r="X10" s="1"/>
      <c r="Y10" s="1"/>
      <c r="Z10" s="1"/>
    </row>
    <row r="11" spans="1:26" ht="12.75" customHeight="1">
      <c r="A11" s="226">
        <v>117</v>
      </c>
      <c r="B11" s="195" t="s">
        <v>168</v>
      </c>
      <c r="C11" s="204">
        <v>1</v>
      </c>
      <c r="D11" s="193">
        <v>1</v>
      </c>
      <c r="E11" s="105">
        <v>43528</v>
      </c>
      <c r="F11" s="106">
        <f>SUM(E11*C11*D11)</f>
        <v>43528</v>
      </c>
      <c r="G11" s="104"/>
      <c r="H11" s="1"/>
      <c r="I11" s="1"/>
      <c r="J11" s="1"/>
      <c r="K11" s="1"/>
      <c r="L11" s="1"/>
      <c r="M11" s="1"/>
      <c r="N11" s="1"/>
      <c r="O11" s="1"/>
      <c r="P11" s="1"/>
      <c r="Q11" s="1"/>
      <c r="R11" s="1"/>
      <c r="S11" s="1"/>
      <c r="T11" s="1"/>
      <c r="U11" s="1"/>
      <c r="V11" s="1"/>
      <c r="W11" s="1"/>
      <c r="X11" s="1"/>
      <c r="Y11" s="1"/>
      <c r="Z11" s="1"/>
    </row>
    <row r="12" spans="1:26" ht="12.75" customHeight="1">
      <c r="A12" s="226">
        <v>123</v>
      </c>
      <c r="B12" s="195" t="s">
        <v>93</v>
      </c>
      <c r="C12" s="204"/>
      <c r="D12" s="193">
        <v>116</v>
      </c>
      <c r="E12" s="194">
        <v>127</v>
      </c>
      <c r="F12" s="106">
        <v>14732</v>
      </c>
      <c r="G12" s="104"/>
      <c r="H12" s="1"/>
      <c r="I12" s="1"/>
      <c r="J12" s="1"/>
      <c r="K12" s="1"/>
      <c r="L12" s="1"/>
      <c r="M12" s="1"/>
      <c r="N12" s="1"/>
      <c r="O12" s="1"/>
      <c r="P12" s="1"/>
      <c r="Q12" s="1"/>
      <c r="R12" s="1"/>
      <c r="S12" s="1"/>
      <c r="T12" s="1"/>
      <c r="U12" s="1"/>
      <c r="V12" s="1"/>
      <c r="W12" s="1"/>
      <c r="X12" s="1"/>
      <c r="Y12" s="1"/>
      <c r="Z12" s="1"/>
    </row>
    <row r="13" spans="1:26" ht="12.75" customHeight="1">
      <c r="A13" s="226">
        <v>161</v>
      </c>
      <c r="B13" s="195" t="s">
        <v>169</v>
      </c>
      <c r="C13" s="204"/>
      <c r="D13" s="193"/>
      <c r="E13" s="105"/>
      <c r="F13" s="106">
        <v>34500</v>
      </c>
      <c r="G13" s="104"/>
      <c r="H13" s="1"/>
      <c r="I13" s="1"/>
      <c r="J13" s="1"/>
      <c r="K13" s="1"/>
      <c r="L13" s="1"/>
      <c r="M13" s="1"/>
      <c r="N13" s="1"/>
      <c r="O13" s="1"/>
      <c r="P13" s="1"/>
      <c r="Q13" s="1"/>
      <c r="R13" s="1"/>
      <c r="S13" s="1"/>
      <c r="T13" s="1"/>
      <c r="U13" s="1"/>
      <c r="V13" s="1"/>
      <c r="W13" s="1"/>
      <c r="X13" s="1"/>
      <c r="Y13" s="1"/>
      <c r="Z13" s="1"/>
    </row>
    <row r="14" spans="1:26" ht="12.75" customHeight="1">
      <c r="A14" s="226"/>
      <c r="B14" s="195"/>
      <c r="C14" s="204"/>
      <c r="D14" s="193"/>
      <c r="E14" s="105"/>
      <c r="F14" s="106">
        <f t="shared" ref="F14:F15" si="0">SUM(E14*C14*D14)</f>
        <v>0</v>
      </c>
      <c r="G14" s="104"/>
      <c r="H14" s="1"/>
      <c r="I14" s="1"/>
      <c r="J14" s="1"/>
      <c r="K14" s="1"/>
      <c r="L14" s="1"/>
      <c r="M14" s="1"/>
      <c r="N14" s="1"/>
      <c r="O14" s="1"/>
      <c r="P14" s="1"/>
      <c r="Q14" s="1"/>
      <c r="R14" s="1"/>
      <c r="S14" s="1"/>
      <c r="T14" s="1"/>
      <c r="U14" s="1"/>
      <c r="V14" s="1"/>
      <c r="W14" s="1"/>
      <c r="X14" s="1"/>
      <c r="Y14" s="1"/>
      <c r="Z14" s="1"/>
    </row>
    <row r="15" spans="1:26" ht="12.75" customHeight="1">
      <c r="A15" s="226"/>
      <c r="B15" s="195"/>
      <c r="C15" s="204"/>
      <c r="D15" s="204"/>
      <c r="E15" s="196"/>
      <c r="F15" s="106">
        <f t="shared" si="0"/>
        <v>0</v>
      </c>
      <c r="G15" s="104"/>
      <c r="H15" s="1"/>
      <c r="I15" s="1"/>
      <c r="J15" s="1"/>
      <c r="K15" s="1"/>
      <c r="L15" s="1"/>
      <c r="M15" s="1"/>
      <c r="N15" s="1"/>
      <c r="O15" s="1"/>
      <c r="P15" s="1"/>
      <c r="Q15" s="1"/>
      <c r="R15" s="1"/>
      <c r="S15" s="1"/>
      <c r="T15" s="1"/>
      <c r="U15" s="1"/>
      <c r="V15" s="1"/>
      <c r="W15" s="1"/>
      <c r="X15" s="1"/>
      <c r="Y15" s="1"/>
      <c r="Z15" s="1"/>
    </row>
    <row r="16" spans="1:26" ht="12.75" customHeight="1">
      <c r="A16" s="226"/>
      <c r="B16" s="107"/>
      <c r="C16" s="108"/>
      <c r="D16" s="74"/>
      <c r="E16" s="102"/>
      <c r="F16" s="103"/>
      <c r="G16" s="104"/>
      <c r="H16" s="1"/>
      <c r="I16" s="1"/>
      <c r="J16" s="1"/>
      <c r="K16" s="1"/>
      <c r="L16" s="1"/>
      <c r="M16" s="1"/>
      <c r="N16" s="1"/>
      <c r="O16" s="1"/>
      <c r="P16" s="1"/>
      <c r="Q16" s="1"/>
      <c r="R16" s="1"/>
      <c r="S16" s="1"/>
      <c r="T16" s="1"/>
      <c r="U16" s="1"/>
      <c r="V16" s="1"/>
      <c r="W16" s="1"/>
      <c r="X16" s="1"/>
      <c r="Y16" s="1"/>
      <c r="Z16" s="1"/>
    </row>
    <row r="17" spans="1:26" ht="12.75" customHeight="1">
      <c r="A17" s="226"/>
      <c r="B17" s="107"/>
      <c r="C17" s="109"/>
      <c r="D17" s="74"/>
      <c r="E17" s="102"/>
      <c r="F17" s="110"/>
      <c r="G17" s="111"/>
      <c r="H17" s="1"/>
      <c r="I17" s="1"/>
      <c r="J17" s="1"/>
      <c r="K17" s="1"/>
      <c r="L17" s="1"/>
      <c r="M17" s="1"/>
      <c r="N17" s="1"/>
      <c r="O17" s="1"/>
      <c r="P17" s="1"/>
      <c r="Q17" s="1"/>
      <c r="R17" s="1"/>
      <c r="S17" s="1"/>
      <c r="T17" s="1"/>
      <c r="U17" s="1"/>
      <c r="V17" s="1"/>
      <c r="W17" s="1"/>
      <c r="X17" s="1"/>
      <c r="Y17" s="1"/>
      <c r="Z17" s="1"/>
    </row>
    <row r="18" spans="1:26" ht="12.75" customHeight="1">
      <c r="A18" s="226"/>
      <c r="B18" s="112" t="s">
        <v>101</v>
      </c>
      <c r="C18" s="113"/>
      <c r="D18" s="113"/>
      <c r="E18" s="113"/>
      <c r="F18" s="124"/>
      <c r="G18" s="104"/>
      <c r="H18" s="1"/>
      <c r="I18" s="1"/>
      <c r="J18" s="1"/>
      <c r="K18" s="1"/>
      <c r="L18" s="1"/>
      <c r="M18" s="1"/>
      <c r="N18" s="1"/>
      <c r="O18" s="1"/>
      <c r="P18" s="1"/>
      <c r="Q18" s="1"/>
      <c r="R18" s="1"/>
      <c r="S18" s="1"/>
      <c r="T18" s="1"/>
      <c r="U18" s="1"/>
      <c r="V18" s="1"/>
      <c r="W18" s="1"/>
      <c r="X18" s="1"/>
      <c r="Y18" s="1"/>
      <c r="Z18" s="1"/>
    </row>
    <row r="19" spans="1:26" ht="40.5" customHeight="1">
      <c r="A19" s="197"/>
      <c r="B19" s="233" t="s">
        <v>170</v>
      </c>
      <c r="E19" s="235"/>
      <c r="F19" s="103"/>
      <c r="G19" s="104"/>
      <c r="H19" s="1"/>
      <c r="I19" s="1"/>
      <c r="J19" s="1"/>
      <c r="K19" s="1"/>
      <c r="L19" s="1"/>
      <c r="M19" s="1"/>
      <c r="N19" s="1"/>
      <c r="O19" s="1"/>
      <c r="P19" s="1"/>
      <c r="Q19" s="1"/>
      <c r="R19" s="1"/>
      <c r="S19" s="1"/>
      <c r="T19" s="1"/>
      <c r="U19" s="1"/>
      <c r="V19" s="1"/>
      <c r="W19" s="1"/>
      <c r="X19" s="1"/>
      <c r="Y19" s="1"/>
      <c r="Z19" s="1"/>
    </row>
    <row r="20" spans="1:26" ht="42.75" customHeight="1">
      <c r="A20" s="197"/>
      <c r="B20" s="238"/>
      <c r="C20" s="239"/>
      <c r="D20" s="239"/>
      <c r="E20" s="240"/>
      <c r="F20" s="103"/>
      <c r="G20" s="104"/>
      <c r="H20" s="1"/>
      <c r="I20" s="1"/>
      <c r="J20" s="1"/>
      <c r="K20" s="1"/>
      <c r="L20" s="1"/>
      <c r="M20" s="1"/>
      <c r="N20" s="1"/>
      <c r="O20" s="1"/>
      <c r="P20" s="1"/>
      <c r="Q20" s="1"/>
      <c r="R20" s="1"/>
      <c r="S20" s="1"/>
      <c r="T20" s="1"/>
      <c r="U20" s="1"/>
      <c r="V20" s="1"/>
      <c r="W20" s="1"/>
      <c r="X20" s="1"/>
      <c r="Y20" s="1"/>
      <c r="Z20" s="1"/>
    </row>
    <row r="21" spans="1:26" ht="12.75" customHeight="1">
      <c r="A21" s="115"/>
      <c r="B21" s="116"/>
      <c r="C21" s="117"/>
      <c r="D21" s="117"/>
      <c r="E21" s="118" t="s">
        <v>102</v>
      </c>
      <c r="F21" s="119"/>
      <c r="G21" s="120">
        <f>SUM(F10:F15)</f>
        <v>734351</v>
      </c>
      <c r="H21" s="1"/>
      <c r="I21" s="1"/>
      <c r="J21" s="1"/>
      <c r="K21" s="1"/>
      <c r="L21" s="1"/>
      <c r="M21" s="1"/>
      <c r="N21" s="1"/>
      <c r="O21" s="1"/>
      <c r="P21" s="1"/>
      <c r="Q21" s="1"/>
      <c r="R21" s="1"/>
      <c r="S21" s="1"/>
      <c r="T21" s="1"/>
      <c r="U21" s="1"/>
      <c r="V21" s="1"/>
      <c r="W21" s="1"/>
      <c r="X21" s="1"/>
      <c r="Y21" s="1"/>
      <c r="Z21" s="1"/>
    </row>
    <row r="22" spans="1:26" ht="12.75" customHeight="1">
      <c r="A22" s="121">
        <v>200</v>
      </c>
      <c r="B22" s="10" t="s">
        <v>103</v>
      </c>
      <c r="C22" s="122"/>
      <c r="D22" s="74"/>
      <c r="E22" s="123"/>
      <c r="F22" s="124"/>
      <c r="G22" s="104"/>
      <c r="H22" s="1"/>
      <c r="I22" s="1"/>
      <c r="J22" s="1"/>
      <c r="K22" s="1"/>
      <c r="L22" s="1"/>
      <c r="M22" s="1"/>
      <c r="N22" s="1"/>
      <c r="O22" s="1"/>
      <c r="P22" s="1"/>
      <c r="Q22" s="1"/>
      <c r="R22" s="1"/>
      <c r="S22" s="1"/>
      <c r="T22" s="1"/>
      <c r="U22" s="1"/>
      <c r="V22" s="1"/>
      <c r="W22" s="1"/>
      <c r="X22" s="1"/>
      <c r="Y22" s="1"/>
      <c r="Z22" s="1"/>
    </row>
    <row r="23" spans="1:26" ht="12.75" customHeight="1">
      <c r="A23" s="226"/>
      <c r="B23" s="127"/>
      <c r="C23" s="101"/>
      <c r="D23" s="74"/>
      <c r="E23" s="125"/>
      <c r="F23" s="126"/>
      <c r="G23" s="104"/>
      <c r="H23" s="1"/>
      <c r="I23" s="1"/>
      <c r="J23" s="1"/>
      <c r="K23" s="1"/>
      <c r="L23" s="1"/>
      <c r="M23" s="1"/>
      <c r="N23" s="1"/>
      <c r="O23" s="1"/>
      <c r="P23" s="1"/>
      <c r="Q23" s="1"/>
      <c r="R23" s="1"/>
      <c r="S23" s="1"/>
      <c r="T23" s="1"/>
      <c r="U23" s="1"/>
      <c r="V23" s="1"/>
      <c r="W23" s="1"/>
      <c r="X23" s="1"/>
      <c r="Y23" s="1"/>
      <c r="Z23" s="1"/>
    </row>
    <row r="24" spans="1:26" ht="12.75" customHeight="1">
      <c r="A24" s="226">
        <v>220</v>
      </c>
      <c r="B24" s="195" t="s">
        <v>108</v>
      </c>
      <c r="C24" s="204"/>
      <c r="D24" s="199">
        <v>6.2E-2</v>
      </c>
      <c r="E24" s="130">
        <v>14732</v>
      </c>
      <c r="F24" s="106">
        <v>914</v>
      </c>
      <c r="G24" s="104"/>
      <c r="H24" s="1"/>
      <c r="I24" s="1"/>
      <c r="J24" s="1"/>
      <c r="K24" s="1"/>
      <c r="L24" s="1"/>
      <c r="M24" s="1"/>
      <c r="N24" s="1"/>
      <c r="O24" s="1"/>
      <c r="P24" s="1"/>
      <c r="Q24" s="1"/>
      <c r="R24" s="1"/>
      <c r="S24" s="1"/>
      <c r="T24" s="1"/>
      <c r="U24" s="1"/>
      <c r="V24" s="1"/>
      <c r="W24" s="1"/>
      <c r="X24" s="1"/>
      <c r="Y24" s="1"/>
      <c r="Z24" s="1"/>
    </row>
    <row r="25" spans="1:26" ht="12.75" customHeight="1">
      <c r="A25" s="226">
        <v>230</v>
      </c>
      <c r="B25" s="195" t="s">
        <v>171</v>
      </c>
      <c r="C25" s="204"/>
      <c r="D25" s="199">
        <v>0.29249999999999998</v>
      </c>
      <c r="E25" s="130">
        <v>641591</v>
      </c>
      <c r="F25" s="106">
        <v>187666</v>
      </c>
      <c r="G25" s="104"/>
      <c r="H25" s="1"/>
      <c r="I25" s="1"/>
      <c r="J25" s="1"/>
      <c r="K25" s="1"/>
      <c r="L25" s="1"/>
      <c r="M25" s="1"/>
      <c r="N25" s="1"/>
      <c r="O25" s="1"/>
      <c r="P25" s="1"/>
      <c r="Q25" s="1"/>
      <c r="R25" s="1"/>
      <c r="S25" s="1"/>
      <c r="T25" s="1"/>
      <c r="U25" s="1"/>
      <c r="V25" s="1"/>
      <c r="W25" s="1"/>
      <c r="X25" s="1"/>
      <c r="Y25" s="1"/>
      <c r="Z25" s="1"/>
    </row>
    <row r="26" spans="1:26" ht="12.75" customHeight="1">
      <c r="A26" s="226"/>
      <c r="B26" s="195" t="s">
        <v>172</v>
      </c>
      <c r="C26" s="204"/>
      <c r="D26" s="199">
        <v>0.1525</v>
      </c>
      <c r="E26" s="130">
        <v>43528</v>
      </c>
      <c r="F26" s="106">
        <v>6639</v>
      </c>
      <c r="G26" s="104"/>
      <c r="H26" s="1"/>
      <c r="I26" s="1"/>
      <c r="J26" s="1"/>
      <c r="K26" s="1"/>
      <c r="L26" s="1"/>
      <c r="M26" s="1"/>
      <c r="N26" s="1"/>
      <c r="O26" s="1"/>
      <c r="P26" s="1"/>
      <c r="Q26" s="1"/>
      <c r="R26" s="1"/>
      <c r="S26" s="1"/>
      <c r="T26" s="1"/>
      <c r="U26" s="1"/>
      <c r="V26" s="1"/>
      <c r="W26" s="1"/>
      <c r="X26" s="1"/>
      <c r="Y26" s="1"/>
      <c r="Z26" s="1"/>
    </row>
    <row r="27" spans="1:26" ht="12.75" customHeight="1">
      <c r="A27" s="226">
        <v>240</v>
      </c>
      <c r="B27" s="195" t="s">
        <v>173</v>
      </c>
      <c r="C27" s="204"/>
      <c r="D27" s="199">
        <v>1.4500000000000001E-2</v>
      </c>
      <c r="E27" s="130">
        <v>685119</v>
      </c>
      <c r="F27" s="106">
        <v>9935</v>
      </c>
      <c r="G27" s="104"/>
      <c r="H27" s="1"/>
      <c r="I27" s="1"/>
      <c r="J27" s="1"/>
      <c r="K27" s="1"/>
      <c r="L27" s="1"/>
      <c r="M27" s="1"/>
      <c r="N27" s="1"/>
      <c r="O27" s="1"/>
      <c r="P27" s="1"/>
      <c r="Q27" s="1"/>
      <c r="R27" s="1"/>
      <c r="S27" s="1"/>
      <c r="T27" s="1"/>
      <c r="U27" s="1"/>
      <c r="V27" s="1"/>
      <c r="W27" s="1"/>
      <c r="X27" s="1"/>
      <c r="Y27" s="1"/>
      <c r="Z27" s="1"/>
    </row>
    <row r="28" spans="1:26" ht="12.75" customHeight="1">
      <c r="A28" s="226">
        <v>260</v>
      </c>
      <c r="B28" s="195" t="s">
        <v>174</v>
      </c>
      <c r="C28" s="204"/>
      <c r="D28" s="199">
        <v>2E-3</v>
      </c>
      <c r="E28" s="130">
        <v>685119</v>
      </c>
      <c r="F28" s="106">
        <v>1371</v>
      </c>
      <c r="G28" s="104"/>
      <c r="H28" s="1"/>
      <c r="I28" s="1"/>
      <c r="J28" s="1"/>
      <c r="K28" s="1"/>
      <c r="L28" s="1"/>
      <c r="M28" s="1"/>
      <c r="N28" s="1"/>
      <c r="O28" s="1"/>
      <c r="P28" s="1"/>
      <c r="Q28" s="1"/>
      <c r="R28" s="1"/>
      <c r="S28" s="1"/>
      <c r="T28" s="1"/>
      <c r="U28" s="1"/>
      <c r="V28" s="1"/>
      <c r="W28" s="1"/>
      <c r="X28" s="1"/>
      <c r="Y28" s="1"/>
      <c r="Z28" s="1"/>
    </row>
    <row r="29" spans="1:26" ht="12.75" customHeight="1">
      <c r="A29" s="226">
        <v>270</v>
      </c>
      <c r="B29" s="198" t="s">
        <v>175</v>
      </c>
      <c r="C29" s="204"/>
      <c r="D29" s="199">
        <v>8.0000000000000002E-3</v>
      </c>
      <c r="E29" s="200">
        <v>685119</v>
      </c>
      <c r="F29" s="201">
        <v>5481</v>
      </c>
      <c r="G29" s="202"/>
      <c r="H29" s="203"/>
      <c r="I29" s="203"/>
      <c r="J29" s="203"/>
      <c r="K29" s="203"/>
      <c r="L29" s="203"/>
      <c r="M29" s="203"/>
      <c r="N29" s="203"/>
      <c r="O29" s="203"/>
      <c r="P29" s="203"/>
      <c r="Q29" s="203"/>
      <c r="R29" s="203"/>
      <c r="S29" s="203"/>
      <c r="T29" s="203"/>
      <c r="U29" s="203"/>
      <c r="V29" s="203"/>
      <c r="W29" s="203"/>
      <c r="X29" s="203"/>
      <c r="Y29" s="203"/>
      <c r="Z29" s="203"/>
    </row>
    <row r="30" spans="1:26" ht="12.75" customHeight="1">
      <c r="A30" s="226">
        <v>280</v>
      </c>
      <c r="B30" s="195" t="s">
        <v>176</v>
      </c>
      <c r="C30" s="204">
        <v>8</v>
      </c>
      <c r="D30" s="204">
        <v>790</v>
      </c>
      <c r="E30" s="130">
        <v>9480</v>
      </c>
      <c r="F30" s="106">
        <v>75840</v>
      </c>
      <c r="G30" s="104"/>
      <c r="H30" s="1"/>
      <c r="I30" s="1"/>
      <c r="J30" s="1"/>
      <c r="K30" s="1"/>
      <c r="L30" s="1"/>
      <c r="M30" s="1"/>
      <c r="N30" s="1"/>
      <c r="O30" s="1"/>
      <c r="P30" s="1"/>
      <c r="Q30" s="1"/>
      <c r="R30" s="1"/>
      <c r="S30" s="1"/>
      <c r="T30" s="1"/>
      <c r="U30" s="1"/>
      <c r="V30" s="1"/>
      <c r="W30" s="1"/>
      <c r="X30" s="1"/>
      <c r="Y30" s="1"/>
      <c r="Z30" s="1"/>
    </row>
    <row r="31" spans="1:26" ht="12.75" customHeight="1">
      <c r="A31" s="205"/>
      <c r="B31" s="241" t="s">
        <v>101</v>
      </c>
      <c r="C31" s="242"/>
      <c r="D31" s="242"/>
      <c r="E31" s="243"/>
      <c r="F31" s="206"/>
      <c r="G31" s="207"/>
      <c r="H31" s="1"/>
      <c r="I31" s="1"/>
      <c r="J31" s="1"/>
      <c r="K31" s="1"/>
      <c r="L31" s="1"/>
      <c r="M31" s="1"/>
      <c r="N31" s="1"/>
      <c r="O31" s="1"/>
      <c r="P31" s="1"/>
      <c r="Q31" s="1"/>
      <c r="R31" s="1"/>
      <c r="S31" s="1"/>
      <c r="T31" s="1"/>
      <c r="U31" s="1"/>
      <c r="V31" s="1"/>
      <c r="W31" s="1"/>
      <c r="X31" s="1"/>
      <c r="Y31" s="1"/>
      <c r="Z31" s="1"/>
    </row>
    <row r="32" spans="1:26" ht="16.5" customHeight="1">
      <c r="A32" s="244"/>
      <c r="B32" s="208" t="s">
        <v>114</v>
      </c>
      <c r="C32" s="208"/>
      <c r="D32" s="208"/>
      <c r="E32" s="208"/>
      <c r="F32" s="209"/>
      <c r="G32" s="210"/>
      <c r="H32" s="1"/>
      <c r="I32" s="1"/>
      <c r="J32" s="1"/>
      <c r="K32" s="1"/>
      <c r="L32" s="1"/>
      <c r="M32" s="1"/>
      <c r="N32" s="1"/>
      <c r="O32" s="1"/>
      <c r="P32" s="1"/>
      <c r="Q32" s="1"/>
      <c r="R32" s="1"/>
      <c r="S32" s="1"/>
      <c r="T32" s="1"/>
      <c r="U32" s="1"/>
      <c r="V32" s="1"/>
      <c r="W32" s="1"/>
      <c r="X32" s="1"/>
      <c r="Y32" s="1"/>
      <c r="Z32" s="1"/>
    </row>
    <row r="33" spans="1:26" ht="12.75" customHeight="1">
      <c r="A33" s="245"/>
      <c r="B33" s="208"/>
      <c r="C33" s="208"/>
      <c r="D33" s="208"/>
      <c r="E33" s="208"/>
      <c r="F33" s="211"/>
      <c r="G33" s="212"/>
      <c r="H33" s="1"/>
      <c r="I33" s="1"/>
      <c r="J33" s="1"/>
      <c r="K33" s="1"/>
      <c r="L33" s="1"/>
      <c r="M33" s="1"/>
      <c r="N33" s="1"/>
      <c r="O33" s="1"/>
      <c r="P33" s="1"/>
      <c r="Q33" s="1"/>
      <c r="R33" s="1"/>
      <c r="S33" s="1"/>
      <c r="T33" s="1"/>
      <c r="U33" s="1"/>
      <c r="V33" s="1"/>
      <c r="W33" s="1"/>
      <c r="X33" s="1"/>
      <c r="Y33" s="1"/>
      <c r="Z33" s="1"/>
    </row>
    <row r="34" spans="1:26" ht="12.75" customHeight="1">
      <c r="A34" s="246"/>
      <c r="B34" s="208"/>
      <c r="C34" s="208"/>
      <c r="D34" s="208"/>
      <c r="E34" s="208"/>
      <c r="F34" s="211"/>
      <c r="G34" s="212"/>
      <c r="H34" s="1"/>
      <c r="I34" s="1"/>
      <c r="J34" s="1"/>
      <c r="K34" s="1"/>
      <c r="L34" s="1"/>
      <c r="M34" s="1"/>
      <c r="N34" s="1"/>
      <c r="O34" s="1"/>
      <c r="P34" s="1"/>
      <c r="Q34" s="1"/>
      <c r="R34" s="1"/>
      <c r="S34" s="1"/>
      <c r="T34" s="1"/>
      <c r="U34" s="1"/>
      <c r="V34" s="1"/>
      <c r="W34" s="1"/>
      <c r="X34" s="1"/>
      <c r="Y34" s="1"/>
      <c r="Z34" s="1"/>
    </row>
    <row r="35" spans="1:26" ht="12.75" customHeight="1">
      <c r="A35" s="213"/>
      <c r="B35" s="213"/>
      <c r="C35" s="213"/>
      <c r="D35" s="213"/>
      <c r="E35" s="214" t="s">
        <v>115</v>
      </c>
      <c r="F35" s="215"/>
      <c r="G35" s="214">
        <f>SUM(F24:F30)</f>
        <v>287846</v>
      </c>
      <c r="H35" s="1"/>
      <c r="I35" s="1"/>
      <c r="J35" s="1"/>
      <c r="K35" s="1"/>
      <c r="L35" s="1"/>
      <c r="M35" s="1"/>
      <c r="N35" s="1"/>
      <c r="O35" s="1"/>
      <c r="P35" s="1"/>
      <c r="Q35" s="1"/>
      <c r="R35" s="1"/>
      <c r="S35" s="1"/>
      <c r="T35" s="1"/>
      <c r="U35" s="1"/>
      <c r="V35" s="1"/>
      <c r="W35" s="1"/>
      <c r="X35" s="1"/>
      <c r="Y35" s="1"/>
      <c r="Z35" s="1"/>
    </row>
    <row r="36" spans="1:26" ht="12.75" customHeight="1">
      <c r="A36" s="95"/>
      <c r="B36" s="216"/>
      <c r="C36" s="101"/>
      <c r="D36" s="101"/>
      <c r="E36" s="52"/>
      <c r="F36" s="103"/>
      <c r="G36" s="104"/>
      <c r="H36" s="1"/>
      <c r="I36" s="1"/>
      <c r="J36" s="1"/>
      <c r="K36" s="1"/>
      <c r="L36" s="1"/>
      <c r="M36" s="1"/>
      <c r="N36" s="1"/>
      <c r="O36" s="1"/>
      <c r="P36" s="1"/>
      <c r="Q36" s="1"/>
      <c r="R36" s="1"/>
      <c r="S36" s="1"/>
      <c r="T36" s="1"/>
      <c r="U36" s="1"/>
      <c r="V36" s="1"/>
      <c r="W36" s="1"/>
      <c r="X36" s="1"/>
      <c r="Y36" s="1"/>
      <c r="Z36" s="1"/>
    </row>
    <row r="37" spans="1:26" ht="12.75" customHeight="1">
      <c r="A37" s="226">
        <v>300</v>
      </c>
      <c r="B37" s="195" t="s">
        <v>177</v>
      </c>
      <c r="C37" s="129"/>
      <c r="D37" s="129">
        <v>1</v>
      </c>
      <c r="E37" s="140">
        <v>3100</v>
      </c>
      <c r="F37" s="106">
        <v>3100</v>
      </c>
      <c r="G37" s="104"/>
      <c r="H37" s="1"/>
      <c r="I37" s="1"/>
      <c r="J37" s="1"/>
      <c r="K37" s="1"/>
      <c r="L37" s="1"/>
      <c r="M37" s="1"/>
      <c r="N37" s="1"/>
      <c r="O37" s="1"/>
      <c r="P37" s="1"/>
      <c r="Q37" s="1"/>
      <c r="R37" s="1"/>
      <c r="S37" s="1"/>
      <c r="T37" s="1"/>
      <c r="U37" s="1"/>
      <c r="V37" s="1"/>
      <c r="W37" s="1"/>
      <c r="X37" s="1"/>
      <c r="Y37" s="1"/>
      <c r="Z37" s="1"/>
    </row>
    <row r="38" spans="1:26" ht="12.75" customHeight="1">
      <c r="A38" s="226">
        <v>320</v>
      </c>
      <c r="B38" s="127" t="s">
        <v>117</v>
      </c>
      <c r="C38" s="217"/>
      <c r="D38" s="217">
        <v>5</v>
      </c>
      <c r="E38" s="218">
        <v>6900</v>
      </c>
      <c r="F38" s="219">
        <v>34500</v>
      </c>
      <c r="G38" s="104"/>
      <c r="H38" s="1"/>
      <c r="I38" s="1"/>
      <c r="J38" s="1"/>
      <c r="K38" s="1"/>
      <c r="L38" s="1"/>
      <c r="M38" s="1"/>
      <c r="N38" s="1"/>
      <c r="O38" s="1"/>
      <c r="P38" s="1"/>
      <c r="Q38" s="1"/>
      <c r="R38" s="1"/>
      <c r="S38" s="1"/>
      <c r="T38" s="1"/>
      <c r="U38" s="1"/>
      <c r="V38" s="1"/>
      <c r="W38" s="1"/>
      <c r="X38" s="1"/>
      <c r="Y38" s="1"/>
      <c r="Z38" s="1"/>
    </row>
    <row r="39" spans="1:26" ht="12.75" customHeight="1">
      <c r="A39" s="226">
        <v>331</v>
      </c>
      <c r="B39" s="127" t="s">
        <v>118</v>
      </c>
      <c r="C39" s="129"/>
      <c r="D39" s="129">
        <v>1</v>
      </c>
      <c r="E39" s="140">
        <v>41800</v>
      </c>
      <c r="F39" s="106">
        <v>41800</v>
      </c>
      <c r="G39" s="104"/>
      <c r="H39" s="1"/>
      <c r="I39" s="1"/>
      <c r="J39" s="1"/>
      <c r="K39" s="1"/>
      <c r="L39" s="1"/>
      <c r="M39" s="1"/>
      <c r="N39" s="1"/>
      <c r="O39" s="1"/>
      <c r="P39" s="1"/>
      <c r="Q39" s="1"/>
      <c r="R39" s="1"/>
      <c r="S39" s="1"/>
      <c r="T39" s="1"/>
      <c r="U39" s="1"/>
      <c r="V39" s="1"/>
      <c r="W39" s="1"/>
      <c r="X39" s="1"/>
      <c r="Y39" s="1"/>
      <c r="Z39" s="1"/>
    </row>
    <row r="40" spans="1:26" ht="12.75" customHeight="1">
      <c r="A40" s="226"/>
      <c r="B40" s="1"/>
      <c r="C40" s="129"/>
      <c r="D40" s="129"/>
      <c r="E40" s="140"/>
      <c r="F40" s="106">
        <f t="shared" ref="F40:F42" si="1">SUM(E40*C40*D40)</f>
        <v>0</v>
      </c>
      <c r="G40" s="104"/>
      <c r="H40" s="1"/>
      <c r="I40" s="1"/>
      <c r="J40" s="1"/>
      <c r="K40" s="1"/>
      <c r="L40" s="1"/>
      <c r="M40" s="1"/>
      <c r="N40" s="1"/>
      <c r="O40" s="1"/>
      <c r="P40" s="1"/>
      <c r="Q40" s="1"/>
      <c r="R40" s="1"/>
      <c r="S40" s="1"/>
      <c r="T40" s="1"/>
      <c r="U40" s="1"/>
      <c r="V40" s="1"/>
      <c r="W40" s="1"/>
      <c r="X40" s="1"/>
      <c r="Y40" s="1"/>
      <c r="Z40" s="1"/>
    </row>
    <row r="41" spans="1:26" ht="12.75" customHeight="1">
      <c r="A41" s="226"/>
      <c r="B41" s="1"/>
      <c r="C41" s="129"/>
      <c r="D41" s="129"/>
      <c r="E41" s="140"/>
      <c r="F41" s="106">
        <f t="shared" si="1"/>
        <v>0</v>
      </c>
      <c r="G41" s="104"/>
      <c r="H41" s="1"/>
      <c r="I41" s="1"/>
      <c r="J41" s="1"/>
      <c r="K41" s="1"/>
      <c r="L41" s="1"/>
      <c r="M41" s="1"/>
      <c r="N41" s="1"/>
      <c r="O41" s="1"/>
      <c r="P41" s="1"/>
      <c r="Q41" s="1"/>
      <c r="R41" s="1"/>
      <c r="S41" s="1"/>
      <c r="T41" s="1"/>
      <c r="U41" s="1"/>
      <c r="V41" s="1"/>
      <c r="W41" s="1"/>
      <c r="X41" s="1"/>
      <c r="Y41" s="1"/>
      <c r="Z41" s="1"/>
    </row>
    <row r="42" spans="1:26" ht="12.75" customHeight="1">
      <c r="A42" s="226"/>
      <c r="B42" s="1"/>
      <c r="C42" s="129"/>
      <c r="D42" s="129"/>
      <c r="E42" s="140"/>
      <c r="F42" s="106">
        <f t="shared" si="1"/>
        <v>0</v>
      </c>
      <c r="G42" s="104"/>
      <c r="H42" s="1"/>
      <c r="I42" s="1"/>
      <c r="J42" s="1"/>
      <c r="K42" s="1"/>
      <c r="L42" s="1"/>
      <c r="M42" s="1"/>
      <c r="N42" s="1"/>
      <c r="O42" s="1"/>
      <c r="P42" s="1"/>
      <c r="Q42" s="1"/>
      <c r="R42" s="1"/>
      <c r="S42" s="1"/>
      <c r="T42" s="1"/>
      <c r="U42" s="1"/>
      <c r="V42" s="1"/>
      <c r="W42" s="1"/>
      <c r="X42" s="1"/>
      <c r="Y42" s="1"/>
      <c r="Z42" s="1"/>
    </row>
    <row r="43" spans="1:26" ht="12.75" customHeight="1">
      <c r="A43" s="226"/>
      <c r="B43" s="1"/>
      <c r="C43" s="132"/>
      <c r="D43" s="101"/>
      <c r="E43" s="52"/>
      <c r="F43" s="110"/>
      <c r="G43" s="111"/>
      <c r="H43" s="1"/>
      <c r="I43" s="1"/>
      <c r="J43" s="1"/>
      <c r="K43" s="1"/>
      <c r="L43" s="1"/>
      <c r="M43" s="1"/>
      <c r="N43" s="1"/>
      <c r="O43" s="1"/>
      <c r="P43" s="1"/>
      <c r="Q43" s="1"/>
      <c r="R43" s="1"/>
      <c r="S43" s="1"/>
      <c r="T43" s="1"/>
      <c r="U43" s="1"/>
      <c r="V43" s="1"/>
      <c r="W43" s="1"/>
      <c r="X43" s="1"/>
      <c r="Y43" s="1"/>
      <c r="Z43" s="1"/>
    </row>
    <row r="44" spans="1:26" ht="12.75" customHeight="1">
      <c r="A44" s="226"/>
      <c r="B44" s="142" t="s">
        <v>101</v>
      </c>
      <c r="C44" s="143"/>
      <c r="D44" s="143"/>
      <c r="E44" s="144"/>
      <c r="F44" s="103"/>
      <c r="G44" s="104"/>
      <c r="H44" s="1"/>
      <c r="I44" s="1"/>
      <c r="J44" s="1"/>
      <c r="K44" s="1"/>
      <c r="L44" s="1"/>
      <c r="M44" s="1"/>
      <c r="N44" s="1"/>
      <c r="O44" s="1"/>
      <c r="P44" s="1"/>
      <c r="Q44" s="1"/>
      <c r="R44" s="1"/>
      <c r="S44" s="1"/>
      <c r="T44" s="1"/>
      <c r="U44" s="1"/>
      <c r="V44" s="1"/>
      <c r="W44" s="1"/>
      <c r="X44" s="1"/>
      <c r="Y44" s="1"/>
      <c r="Z44" s="1"/>
    </row>
    <row r="45" spans="1:26" ht="12.75" customHeight="1">
      <c r="A45" s="226"/>
      <c r="B45" s="247" t="s">
        <v>178</v>
      </c>
      <c r="E45" s="235"/>
      <c r="F45" s="103"/>
      <c r="G45" s="104"/>
      <c r="H45" s="1"/>
      <c r="I45" s="1"/>
      <c r="J45" s="1"/>
      <c r="K45" s="1"/>
      <c r="L45" s="1"/>
      <c r="M45" s="1"/>
      <c r="N45" s="1"/>
      <c r="O45" s="1"/>
      <c r="P45" s="1"/>
      <c r="Q45" s="1"/>
      <c r="R45" s="1"/>
      <c r="S45" s="1"/>
      <c r="T45" s="1"/>
      <c r="U45" s="1"/>
      <c r="V45" s="1"/>
      <c r="W45" s="1"/>
      <c r="X45" s="1"/>
      <c r="Y45" s="1"/>
      <c r="Z45" s="1"/>
    </row>
    <row r="46" spans="1:26" ht="12.75" customHeight="1">
      <c r="A46" s="115"/>
      <c r="B46" s="116"/>
      <c r="C46" s="117"/>
      <c r="D46" s="117"/>
      <c r="E46" s="138" t="s">
        <v>120</v>
      </c>
      <c r="F46" s="119"/>
      <c r="G46" s="120">
        <f>SUM(F37:F42)</f>
        <v>79400</v>
      </c>
      <c r="H46" s="1"/>
      <c r="I46" s="1"/>
      <c r="J46" s="1"/>
      <c r="K46" s="1"/>
      <c r="L46" s="1"/>
      <c r="M46" s="1"/>
      <c r="N46" s="1"/>
      <c r="O46" s="1"/>
      <c r="P46" s="1"/>
      <c r="Q46" s="1"/>
      <c r="R46" s="1"/>
      <c r="S46" s="1"/>
      <c r="T46" s="1"/>
      <c r="U46" s="1"/>
      <c r="V46" s="1"/>
      <c r="W46" s="1"/>
      <c r="X46" s="1"/>
      <c r="Y46" s="1"/>
      <c r="Z46" s="1"/>
    </row>
    <row r="47" spans="1:26" ht="12.75" customHeight="1">
      <c r="A47" s="121">
        <v>400</v>
      </c>
      <c r="B47" s="145" t="s">
        <v>121</v>
      </c>
      <c r="C47" s="146"/>
      <c r="D47" s="122"/>
      <c r="E47" s="147"/>
      <c r="F47" s="124"/>
      <c r="G47" s="104"/>
      <c r="H47" s="1"/>
      <c r="I47" s="1"/>
      <c r="J47" s="1"/>
      <c r="K47" s="1"/>
      <c r="L47" s="1"/>
      <c r="M47" s="1"/>
      <c r="N47" s="1"/>
      <c r="O47" s="1"/>
      <c r="P47" s="1"/>
      <c r="Q47" s="1"/>
      <c r="R47" s="1"/>
      <c r="S47" s="1"/>
      <c r="T47" s="1"/>
      <c r="U47" s="1"/>
      <c r="V47" s="1"/>
      <c r="W47" s="1"/>
      <c r="X47" s="1"/>
      <c r="Y47" s="1"/>
      <c r="Z47" s="1"/>
    </row>
    <row r="48" spans="1:26" ht="16.5" customHeight="1">
      <c r="A48" s="220">
        <v>443</v>
      </c>
      <c r="B48" s="195" t="s">
        <v>179</v>
      </c>
      <c r="C48" s="148"/>
      <c r="D48" s="129">
        <v>1</v>
      </c>
      <c r="E48" s="140">
        <v>4400</v>
      </c>
      <c r="F48" s="106">
        <f>SUM(E48*D48)</f>
        <v>4400</v>
      </c>
      <c r="G48" s="104"/>
      <c r="H48" s="1"/>
      <c r="I48" s="1"/>
      <c r="J48" s="1"/>
      <c r="K48" s="1"/>
      <c r="L48" s="1"/>
      <c r="M48" s="1"/>
      <c r="N48" s="1"/>
      <c r="O48" s="1"/>
      <c r="P48" s="1"/>
      <c r="Q48" s="1"/>
      <c r="R48" s="1"/>
      <c r="S48" s="1"/>
      <c r="T48" s="1"/>
      <c r="U48" s="1"/>
      <c r="V48" s="1"/>
      <c r="W48" s="1"/>
      <c r="X48" s="1"/>
      <c r="Y48" s="1"/>
      <c r="Z48" s="1"/>
    </row>
    <row r="49" spans="1:26" ht="12.75" customHeight="1">
      <c r="A49" s="226"/>
      <c r="B49" s="131"/>
      <c r="C49" s="116"/>
      <c r="D49" s="132"/>
      <c r="E49" s="52"/>
      <c r="F49" s="110"/>
      <c r="G49" s="111"/>
      <c r="H49" s="1"/>
      <c r="I49" s="1"/>
      <c r="J49" s="1"/>
      <c r="K49" s="1"/>
      <c r="L49" s="1"/>
      <c r="M49" s="1"/>
      <c r="N49" s="1"/>
      <c r="O49" s="1"/>
      <c r="P49" s="1"/>
      <c r="Q49" s="1"/>
      <c r="R49" s="1"/>
      <c r="S49" s="1"/>
      <c r="T49" s="1"/>
      <c r="U49" s="1"/>
      <c r="V49" s="1"/>
      <c r="W49" s="1"/>
      <c r="X49" s="1"/>
      <c r="Y49" s="1"/>
      <c r="Z49" s="1"/>
    </row>
    <row r="50" spans="1:26" ht="12.75" customHeight="1">
      <c r="A50" s="226"/>
      <c r="B50" s="133" t="s">
        <v>101</v>
      </c>
      <c r="C50" s="134"/>
      <c r="D50" s="134"/>
      <c r="E50" s="135"/>
      <c r="F50" s="103"/>
      <c r="G50" s="104"/>
      <c r="H50" s="1"/>
      <c r="I50" s="1"/>
      <c r="J50" s="1"/>
      <c r="K50" s="1"/>
      <c r="L50" s="1"/>
      <c r="M50" s="1"/>
      <c r="N50" s="1"/>
      <c r="O50" s="1"/>
      <c r="P50" s="1"/>
      <c r="Q50" s="1"/>
      <c r="R50" s="1"/>
      <c r="S50" s="1"/>
      <c r="T50" s="1"/>
      <c r="U50" s="1"/>
      <c r="V50" s="1"/>
      <c r="W50" s="1"/>
      <c r="X50" s="1"/>
      <c r="Y50" s="1"/>
      <c r="Z50" s="1"/>
    </row>
    <row r="51" spans="1:26" ht="12.75" customHeight="1">
      <c r="A51" s="226"/>
      <c r="B51" s="233" t="s">
        <v>180</v>
      </c>
      <c r="E51" s="235"/>
      <c r="F51" s="103"/>
      <c r="G51" s="104"/>
      <c r="H51" s="1"/>
      <c r="I51" s="1"/>
      <c r="J51" s="1"/>
      <c r="K51" s="1"/>
      <c r="L51" s="1"/>
      <c r="M51" s="1"/>
      <c r="N51" s="1"/>
      <c r="O51" s="1"/>
      <c r="P51" s="1"/>
      <c r="Q51" s="1"/>
      <c r="R51" s="1"/>
      <c r="S51" s="1"/>
      <c r="T51" s="1"/>
      <c r="U51" s="1"/>
      <c r="V51" s="1"/>
      <c r="W51" s="1"/>
      <c r="X51" s="1"/>
      <c r="Y51" s="1"/>
      <c r="Z51" s="1"/>
    </row>
    <row r="52" spans="1:26" ht="12.75" customHeight="1">
      <c r="A52" s="226"/>
      <c r="B52" s="236"/>
      <c r="E52" s="235"/>
      <c r="F52" s="103"/>
      <c r="G52" s="104"/>
      <c r="H52" s="1"/>
      <c r="I52" s="1"/>
      <c r="J52" s="1"/>
      <c r="K52" s="1"/>
      <c r="L52" s="1"/>
      <c r="M52" s="1"/>
      <c r="N52" s="1"/>
      <c r="O52" s="1"/>
      <c r="P52" s="1"/>
      <c r="Q52" s="1"/>
      <c r="R52" s="1"/>
      <c r="S52" s="1"/>
      <c r="T52" s="1"/>
      <c r="U52" s="1"/>
      <c r="V52" s="1"/>
      <c r="W52" s="1"/>
      <c r="X52" s="1"/>
      <c r="Y52" s="1"/>
      <c r="Z52" s="1"/>
    </row>
    <row r="53" spans="1:26" ht="12.75" customHeight="1">
      <c r="A53" s="226"/>
      <c r="B53" s="236"/>
      <c r="E53" s="235"/>
      <c r="F53" s="103"/>
      <c r="G53" s="104"/>
      <c r="H53" s="1"/>
      <c r="I53" s="1"/>
      <c r="J53" s="1"/>
      <c r="K53" s="1"/>
      <c r="L53" s="1"/>
      <c r="M53" s="1"/>
      <c r="N53" s="1"/>
      <c r="O53" s="1"/>
      <c r="P53" s="1"/>
      <c r="Q53" s="1"/>
      <c r="R53" s="1"/>
      <c r="S53" s="1"/>
      <c r="T53" s="1"/>
      <c r="U53" s="1"/>
      <c r="V53" s="1"/>
      <c r="W53" s="1"/>
      <c r="X53" s="1"/>
      <c r="Y53" s="1"/>
      <c r="Z53" s="1"/>
    </row>
    <row r="54" spans="1:26" ht="12.75" customHeight="1">
      <c r="A54" s="226"/>
      <c r="B54" s="236"/>
      <c r="E54" s="235"/>
      <c r="F54" s="103"/>
      <c r="G54" s="104"/>
      <c r="H54" s="1"/>
      <c r="I54" s="1"/>
      <c r="J54" s="1"/>
      <c r="K54" s="1"/>
      <c r="L54" s="1"/>
      <c r="M54" s="1"/>
      <c r="N54" s="1"/>
      <c r="O54" s="1"/>
      <c r="P54" s="1"/>
      <c r="Q54" s="1"/>
      <c r="R54" s="1"/>
      <c r="S54" s="1"/>
      <c r="T54" s="1"/>
      <c r="U54" s="1"/>
      <c r="V54" s="1"/>
      <c r="W54" s="1"/>
      <c r="X54" s="1"/>
      <c r="Y54" s="1"/>
      <c r="Z54" s="1"/>
    </row>
    <row r="55" spans="1:26" ht="12.75" customHeight="1">
      <c r="A55" s="226"/>
      <c r="B55" s="233"/>
      <c r="C55" s="136"/>
      <c r="D55" s="136"/>
      <c r="E55" s="137"/>
      <c r="F55" s="103"/>
      <c r="G55" s="104"/>
      <c r="H55" s="1"/>
      <c r="I55" s="1"/>
      <c r="J55" s="1"/>
      <c r="K55" s="1"/>
      <c r="L55" s="1"/>
      <c r="M55" s="1"/>
      <c r="N55" s="1"/>
      <c r="O55" s="1"/>
      <c r="P55" s="1"/>
      <c r="Q55" s="1"/>
      <c r="R55" s="1"/>
      <c r="S55" s="1"/>
      <c r="T55" s="1"/>
      <c r="U55" s="1"/>
      <c r="V55" s="1"/>
      <c r="W55" s="1"/>
      <c r="X55" s="1"/>
      <c r="Y55" s="1"/>
      <c r="Z55" s="1"/>
    </row>
    <row r="56" spans="1:26" ht="12.75" customHeight="1">
      <c r="A56" s="221"/>
      <c r="B56" s="222"/>
      <c r="C56" s="223"/>
      <c r="D56" s="223"/>
      <c r="E56" s="224" t="s">
        <v>126</v>
      </c>
      <c r="F56" s="225"/>
      <c r="G56" s="225">
        <f>SUM(F48)</f>
        <v>4400</v>
      </c>
      <c r="H56" s="1"/>
      <c r="I56" s="1"/>
      <c r="J56" s="1"/>
      <c r="K56" s="1"/>
      <c r="L56" s="1"/>
      <c r="M56" s="1"/>
      <c r="N56" s="1"/>
      <c r="O56" s="1"/>
      <c r="P56" s="1"/>
      <c r="Q56" s="1"/>
      <c r="R56" s="1"/>
      <c r="S56" s="1"/>
      <c r="T56" s="1"/>
      <c r="U56" s="1"/>
      <c r="V56" s="1"/>
      <c r="W56" s="1"/>
      <c r="X56" s="1"/>
      <c r="Y56" s="1"/>
      <c r="Z56" s="1"/>
    </row>
    <row r="57" spans="1:26" ht="12.75" customHeight="1">
      <c r="A57" s="95">
        <v>500</v>
      </c>
      <c r="B57" s="150" t="s">
        <v>127</v>
      </c>
      <c r="C57" s="101"/>
      <c r="D57" s="74"/>
      <c r="E57" s="102"/>
      <c r="F57" s="103"/>
      <c r="G57" s="104"/>
      <c r="H57" s="1"/>
      <c r="I57" s="1"/>
      <c r="J57" s="1"/>
      <c r="K57" s="1"/>
      <c r="L57" s="1"/>
      <c r="M57" s="1"/>
      <c r="N57" s="1"/>
      <c r="O57" s="1"/>
      <c r="P57" s="1"/>
      <c r="Q57" s="1"/>
      <c r="R57" s="1"/>
      <c r="S57" s="1"/>
      <c r="T57" s="1"/>
      <c r="U57" s="1"/>
      <c r="V57" s="1"/>
      <c r="W57" s="1"/>
      <c r="X57" s="1"/>
      <c r="Y57" s="1"/>
      <c r="Z57" s="1"/>
    </row>
    <row r="58" spans="1:26" ht="12.75" customHeight="1">
      <c r="A58" s="226"/>
      <c r="B58" s="107"/>
      <c r="C58" s="101"/>
      <c r="D58" s="74"/>
      <c r="E58" s="102"/>
      <c r="F58" s="103"/>
      <c r="G58" s="104"/>
      <c r="H58" s="1"/>
      <c r="I58" s="88"/>
      <c r="J58" s="1"/>
      <c r="K58" s="1"/>
      <c r="L58" s="1"/>
      <c r="M58" s="1"/>
      <c r="N58" s="1"/>
      <c r="O58" s="1"/>
      <c r="P58" s="1"/>
      <c r="Q58" s="1"/>
      <c r="R58" s="1"/>
      <c r="S58" s="1"/>
      <c r="T58" s="1"/>
      <c r="U58" s="1"/>
      <c r="V58" s="1"/>
      <c r="W58" s="1"/>
      <c r="X58" s="1"/>
      <c r="Y58" s="1"/>
      <c r="Z58" s="1"/>
    </row>
    <row r="59" spans="1:26" ht="12.75" customHeight="1">
      <c r="A59" s="226">
        <v>530</v>
      </c>
      <c r="B59" s="195" t="s">
        <v>181</v>
      </c>
      <c r="C59" s="101"/>
      <c r="D59" s="193">
        <v>7</v>
      </c>
      <c r="E59" s="105">
        <v>960</v>
      </c>
      <c r="F59" s="106">
        <v>6720</v>
      </c>
      <c r="G59" s="104"/>
      <c r="H59" s="1"/>
      <c r="I59" s="1"/>
      <c r="J59" s="1"/>
      <c r="K59" s="1"/>
      <c r="L59" s="1"/>
      <c r="M59" s="1"/>
      <c r="N59" s="1"/>
      <c r="O59" s="1"/>
      <c r="P59" s="1"/>
      <c r="Q59" s="1"/>
      <c r="R59" s="1"/>
      <c r="S59" s="1"/>
      <c r="T59" s="1"/>
      <c r="U59" s="1"/>
      <c r="V59" s="1"/>
      <c r="W59" s="1"/>
      <c r="X59" s="1"/>
      <c r="Y59" s="1"/>
      <c r="Z59" s="1"/>
    </row>
    <row r="60" spans="1:26" ht="12.75" customHeight="1">
      <c r="A60" s="229">
        <v>581</v>
      </c>
      <c r="B60" s="195" t="s">
        <v>134</v>
      </c>
      <c r="C60" s="101"/>
      <c r="D60" s="193">
        <v>1</v>
      </c>
      <c r="E60" s="105">
        <v>55451</v>
      </c>
      <c r="F60" s="106">
        <v>55451</v>
      </c>
      <c r="G60" s="104"/>
      <c r="H60" s="1"/>
      <c r="I60" s="1"/>
      <c r="J60" s="1"/>
      <c r="K60" s="1"/>
      <c r="L60" s="1"/>
      <c r="M60" s="1"/>
      <c r="N60" s="1"/>
      <c r="O60" s="1"/>
      <c r="P60" s="1"/>
      <c r="Q60" s="1"/>
      <c r="R60" s="1"/>
      <c r="S60" s="1"/>
      <c r="T60" s="1"/>
      <c r="U60" s="1"/>
      <c r="V60" s="1"/>
      <c r="W60" s="1"/>
      <c r="X60" s="1"/>
      <c r="Y60" s="1"/>
      <c r="Z60" s="1"/>
    </row>
    <row r="61" spans="1:26" ht="12.75" customHeight="1">
      <c r="A61" s="226">
        <v>591</v>
      </c>
      <c r="B61" s="227" t="s">
        <v>182</v>
      </c>
      <c r="C61" s="101"/>
      <c r="D61" s="193">
        <v>50</v>
      </c>
      <c r="E61" s="105">
        <v>127</v>
      </c>
      <c r="F61" s="106">
        <v>6350</v>
      </c>
      <c r="G61" s="104"/>
      <c r="H61" s="1"/>
      <c r="I61" s="1"/>
      <c r="J61" s="1"/>
      <c r="K61" s="1"/>
      <c r="L61" s="1"/>
      <c r="M61" s="1"/>
      <c r="N61" s="1"/>
      <c r="O61" s="1"/>
      <c r="P61" s="1"/>
      <c r="Q61" s="1"/>
      <c r="R61" s="1"/>
      <c r="S61" s="1"/>
      <c r="T61" s="1"/>
      <c r="U61" s="1"/>
      <c r="V61" s="1"/>
      <c r="W61" s="1"/>
      <c r="X61" s="1"/>
      <c r="Y61" s="1"/>
      <c r="Z61" s="1"/>
    </row>
    <row r="62" spans="1:26" ht="12.75" customHeight="1">
      <c r="A62" s="226"/>
      <c r="B62" s="107"/>
      <c r="C62" s="101"/>
      <c r="D62" s="193"/>
      <c r="E62" s="105"/>
      <c r="F62" s="141">
        <f>SUM(E62*D62)</f>
        <v>0</v>
      </c>
      <c r="G62" s="152"/>
      <c r="H62" s="1"/>
      <c r="I62" s="1"/>
      <c r="J62" s="1"/>
      <c r="K62" s="1"/>
      <c r="L62" s="1"/>
      <c r="M62" s="1"/>
      <c r="N62" s="1"/>
      <c r="O62" s="1"/>
      <c r="P62" s="1"/>
      <c r="Q62" s="1"/>
      <c r="R62" s="1"/>
      <c r="S62" s="1"/>
      <c r="T62" s="1"/>
      <c r="U62" s="1"/>
      <c r="V62" s="1"/>
      <c r="W62" s="1"/>
      <c r="X62" s="1"/>
      <c r="Y62" s="1"/>
      <c r="Z62" s="1"/>
    </row>
    <row r="63" spans="1:26" ht="12.75" customHeight="1">
      <c r="A63" s="226"/>
      <c r="B63" s="112" t="s">
        <v>101</v>
      </c>
      <c r="C63" s="113"/>
      <c r="D63" s="113"/>
      <c r="E63" s="114"/>
      <c r="F63" s="103"/>
      <c r="G63" s="104"/>
      <c r="H63" s="1"/>
      <c r="I63" s="1"/>
      <c r="J63" s="1"/>
      <c r="K63" s="1"/>
      <c r="L63" s="1"/>
      <c r="M63" s="1"/>
      <c r="N63" s="1"/>
      <c r="O63" s="1"/>
      <c r="P63" s="1"/>
      <c r="Q63" s="1"/>
      <c r="R63" s="1"/>
      <c r="S63" s="1"/>
      <c r="T63" s="1"/>
      <c r="U63" s="1"/>
      <c r="V63" s="1"/>
      <c r="W63" s="1"/>
      <c r="X63" s="1"/>
      <c r="Y63" s="1"/>
      <c r="Z63" s="1"/>
    </row>
    <row r="64" spans="1:26" ht="12.75" customHeight="1">
      <c r="A64" s="226"/>
      <c r="B64" s="233" t="s">
        <v>183</v>
      </c>
      <c r="E64" s="235"/>
      <c r="F64" s="103"/>
      <c r="G64" s="104"/>
      <c r="H64" s="1"/>
      <c r="I64" s="1"/>
      <c r="J64" s="1"/>
      <c r="K64" s="1"/>
      <c r="L64" s="1"/>
      <c r="M64" s="1"/>
      <c r="N64" s="1"/>
      <c r="O64" s="1"/>
      <c r="P64" s="1"/>
      <c r="Q64" s="1"/>
      <c r="R64" s="1"/>
      <c r="S64" s="1"/>
      <c r="T64" s="1"/>
      <c r="U64" s="1"/>
      <c r="V64" s="1"/>
      <c r="W64" s="1"/>
      <c r="X64" s="1"/>
      <c r="Y64" s="1"/>
      <c r="Z64" s="1"/>
    </row>
    <row r="65" spans="1:26" ht="12.75" customHeight="1">
      <c r="A65" s="197"/>
      <c r="B65" s="248" t="s">
        <v>184</v>
      </c>
      <c r="C65" s="249"/>
      <c r="D65" s="249"/>
      <c r="E65" s="250"/>
      <c r="F65" s="103"/>
      <c r="G65" s="153"/>
      <c r="H65" s="1"/>
      <c r="I65" s="1"/>
      <c r="J65" s="1"/>
      <c r="K65" s="1"/>
      <c r="L65" s="1"/>
      <c r="M65" s="1"/>
      <c r="N65" s="1"/>
      <c r="O65" s="1"/>
      <c r="P65" s="1"/>
      <c r="Q65" s="1"/>
      <c r="R65" s="1"/>
      <c r="S65" s="1"/>
      <c r="T65" s="1"/>
      <c r="U65" s="1"/>
      <c r="V65" s="1"/>
      <c r="W65" s="1"/>
      <c r="X65" s="1"/>
      <c r="Y65" s="1"/>
      <c r="Z65" s="1"/>
    </row>
    <row r="66" spans="1:26" ht="12.75" customHeight="1">
      <c r="A66" s="197"/>
      <c r="B66" s="248" t="s">
        <v>185</v>
      </c>
      <c r="C66" s="249"/>
      <c r="D66" s="249"/>
      <c r="E66" s="250"/>
      <c r="F66" s="103"/>
      <c r="G66" s="104"/>
      <c r="H66" s="1"/>
      <c r="I66" s="1"/>
      <c r="J66" s="1"/>
      <c r="K66" s="1"/>
      <c r="L66" s="1"/>
      <c r="M66" s="1"/>
      <c r="N66" s="1"/>
      <c r="O66" s="1"/>
      <c r="P66" s="1"/>
      <c r="Q66" s="1"/>
      <c r="R66" s="1"/>
      <c r="S66" s="1"/>
      <c r="T66" s="1"/>
      <c r="U66" s="1"/>
      <c r="V66" s="1"/>
      <c r="W66" s="1"/>
      <c r="X66" s="1"/>
      <c r="Y66" s="1"/>
      <c r="Z66" s="1"/>
    </row>
    <row r="67" spans="1:26" ht="12.75" customHeight="1">
      <c r="A67" s="226"/>
      <c r="B67" s="233"/>
      <c r="E67" s="235"/>
      <c r="F67" s="103"/>
      <c r="G67" s="104"/>
      <c r="H67" s="1"/>
      <c r="I67" s="1"/>
      <c r="J67" s="1"/>
      <c r="K67" s="1"/>
      <c r="L67" s="1"/>
      <c r="M67" s="1"/>
      <c r="N67" s="1"/>
      <c r="O67" s="1"/>
      <c r="P67" s="1"/>
      <c r="Q67" s="1"/>
      <c r="R67" s="1"/>
      <c r="S67" s="1"/>
      <c r="T67" s="1"/>
      <c r="U67" s="1"/>
      <c r="V67" s="1"/>
      <c r="W67" s="1"/>
      <c r="X67" s="1"/>
      <c r="Y67" s="1"/>
      <c r="Z67" s="1"/>
    </row>
    <row r="68" spans="1:26" ht="12.75" customHeight="1">
      <c r="A68" s="226"/>
      <c r="B68" s="233"/>
      <c r="E68" s="235"/>
      <c r="F68" s="103"/>
      <c r="G68" s="104"/>
      <c r="H68" s="1"/>
      <c r="I68" s="1"/>
      <c r="J68" s="1"/>
      <c r="K68" s="1"/>
      <c r="L68" s="1"/>
      <c r="M68" s="1"/>
      <c r="N68" s="1"/>
      <c r="O68" s="1"/>
      <c r="P68" s="1"/>
      <c r="Q68" s="1"/>
      <c r="R68" s="1"/>
      <c r="S68" s="1"/>
      <c r="T68" s="1"/>
      <c r="U68" s="1"/>
      <c r="V68" s="1"/>
      <c r="W68" s="1"/>
      <c r="X68" s="1"/>
      <c r="Y68" s="1"/>
      <c r="Z68" s="1"/>
    </row>
    <row r="69" spans="1:26" ht="12.75" customHeight="1">
      <c r="A69" s="226"/>
      <c r="B69" s="233"/>
      <c r="C69" s="136"/>
      <c r="D69" s="136"/>
      <c r="E69" s="137"/>
      <c r="F69" s="103"/>
      <c r="G69" s="104"/>
      <c r="H69" s="1"/>
      <c r="I69" s="1"/>
      <c r="J69" s="1"/>
      <c r="K69" s="1"/>
      <c r="L69" s="1"/>
      <c r="M69" s="1"/>
      <c r="N69" s="1"/>
      <c r="O69" s="1"/>
      <c r="P69" s="1"/>
      <c r="Q69" s="1"/>
      <c r="R69" s="1"/>
      <c r="S69" s="1"/>
      <c r="T69" s="1"/>
      <c r="U69" s="1"/>
      <c r="V69" s="1"/>
      <c r="W69" s="1"/>
      <c r="X69" s="1"/>
      <c r="Y69" s="1"/>
      <c r="Z69" s="1"/>
    </row>
    <row r="70" spans="1:26" ht="12.75" customHeight="1">
      <c r="A70" s="115"/>
      <c r="B70" s="116"/>
      <c r="C70" s="117"/>
      <c r="D70" s="117"/>
      <c r="E70" s="224" t="s">
        <v>138</v>
      </c>
      <c r="F70" s="225"/>
      <c r="G70" s="225">
        <f>SUM(F59:F62)</f>
        <v>68521</v>
      </c>
      <c r="H70" s="1"/>
      <c r="I70" s="1"/>
      <c r="J70" s="1"/>
      <c r="K70" s="1"/>
      <c r="L70" s="1"/>
      <c r="M70" s="1"/>
      <c r="N70" s="1"/>
      <c r="O70" s="1"/>
      <c r="P70" s="1"/>
      <c r="Q70" s="1"/>
      <c r="R70" s="1"/>
      <c r="S70" s="1"/>
      <c r="T70" s="1"/>
      <c r="U70" s="1"/>
      <c r="V70" s="1"/>
      <c r="W70" s="1"/>
      <c r="X70" s="1"/>
      <c r="Y70" s="1"/>
      <c r="Z70" s="1"/>
    </row>
    <row r="71" spans="1:26" ht="18.75" customHeight="1">
      <c r="A71" s="121">
        <v>600</v>
      </c>
      <c r="B71" s="10" t="s">
        <v>139</v>
      </c>
      <c r="C71" s="122"/>
      <c r="D71" s="74"/>
      <c r="E71" s="102"/>
      <c r="F71" s="103"/>
      <c r="G71" s="104"/>
      <c r="H71" s="1"/>
      <c r="I71" s="1"/>
      <c r="J71" s="1"/>
      <c r="K71" s="1"/>
      <c r="L71" s="1"/>
      <c r="M71" s="1"/>
      <c r="N71" s="1"/>
      <c r="O71" s="1"/>
      <c r="P71" s="1"/>
      <c r="Q71" s="1"/>
      <c r="R71" s="1"/>
      <c r="S71" s="1"/>
      <c r="T71" s="1"/>
      <c r="U71" s="1"/>
      <c r="V71" s="1"/>
      <c r="W71" s="1"/>
      <c r="X71" s="1"/>
      <c r="Y71" s="1"/>
      <c r="Z71" s="1"/>
    </row>
    <row r="72" spans="1:26" ht="38.25" customHeight="1">
      <c r="A72" s="95"/>
      <c r="B72" s="10"/>
      <c r="C72" s="101"/>
      <c r="D72" s="74"/>
      <c r="E72" s="102"/>
      <c r="F72" s="103"/>
      <c r="G72" s="104"/>
      <c r="H72" s="1"/>
      <c r="I72" s="1"/>
      <c r="J72" s="1"/>
      <c r="K72" s="1"/>
      <c r="L72" s="1"/>
      <c r="M72" s="1"/>
      <c r="N72" s="1"/>
      <c r="O72" s="1"/>
      <c r="P72" s="1"/>
      <c r="Q72" s="1"/>
      <c r="R72" s="1"/>
      <c r="S72" s="1"/>
      <c r="T72" s="1"/>
      <c r="U72" s="1"/>
      <c r="V72" s="1"/>
      <c r="W72" s="1"/>
      <c r="X72" s="1"/>
      <c r="Y72" s="1"/>
      <c r="Z72" s="1"/>
    </row>
    <row r="73" spans="1:26" ht="17.25" customHeight="1">
      <c r="A73" s="226">
        <v>610</v>
      </c>
      <c r="B73" s="127" t="s">
        <v>140</v>
      </c>
      <c r="C73" s="101"/>
      <c r="D73" s="193">
        <v>1</v>
      </c>
      <c r="E73" s="105">
        <v>6000</v>
      </c>
      <c r="F73" s="106">
        <v>6000</v>
      </c>
      <c r="G73" s="104"/>
      <c r="H73" s="1"/>
      <c r="I73" s="1"/>
      <c r="J73" s="1"/>
      <c r="K73" s="1"/>
      <c r="L73" s="1"/>
      <c r="M73" s="1"/>
      <c r="N73" s="1"/>
      <c r="O73" s="1"/>
      <c r="P73" s="1"/>
      <c r="Q73" s="1"/>
      <c r="R73" s="1"/>
      <c r="S73" s="1"/>
      <c r="T73" s="1"/>
      <c r="U73" s="1"/>
      <c r="V73" s="1"/>
      <c r="W73" s="1"/>
      <c r="X73" s="1"/>
      <c r="Y73" s="1"/>
      <c r="Z73" s="1"/>
    </row>
    <row r="74" spans="1:26" ht="12.75" customHeight="1">
      <c r="A74" s="226">
        <v>640</v>
      </c>
      <c r="B74" s="127" t="s">
        <v>142</v>
      </c>
      <c r="C74" s="101"/>
      <c r="D74" s="193">
        <v>1</v>
      </c>
      <c r="E74" s="105">
        <v>11000</v>
      </c>
      <c r="F74" s="106">
        <f>SUM(E74*D74)</f>
        <v>11000</v>
      </c>
      <c r="G74" s="104"/>
      <c r="H74" s="1"/>
      <c r="I74" s="1"/>
      <c r="J74" s="1"/>
      <c r="K74" s="1"/>
      <c r="L74" s="1"/>
      <c r="M74" s="1"/>
      <c r="N74" s="1"/>
      <c r="O74" s="1"/>
      <c r="P74" s="1"/>
      <c r="Q74" s="1"/>
      <c r="R74" s="1"/>
      <c r="S74" s="1"/>
      <c r="T74" s="1"/>
      <c r="U74" s="1"/>
      <c r="V74" s="1"/>
      <c r="W74" s="1"/>
      <c r="X74" s="1"/>
      <c r="Y74" s="1"/>
      <c r="Z74" s="1"/>
    </row>
    <row r="75" spans="1:26" ht="12.75" customHeight="1">
      <c r="A75" s="226">
        <v>653</v>
      </c>
      <c r="B75" s="127" t="s">
        <v>147</v>
      </c>
      <c r="C75" s="101"/>
      <c r="D75" s="193">
        <v>1</v>
      </c>
      <c r="E75" s="105">
        <v>3500</v>
      </c>
      <c r="F75" s="106">
        <v>3500</v>
      </c>
      <c r="G75" s="104"/>
      <c r="H75" s="1"/>
      <c r="I75" s="1"/>
      <c r="J75" s="1"/>
      <c r="K75" s="1"/>
      <c r="L75" s="1"/>
      <c r="M75" s="1"/>
      <c r="N75" s="1"/>
      <c r="O75" s="1"/>
      <c r="P75" s="1"/>
      <c r="Q75" s="1"/>
      <c r="R75" s="1"/>
      <c r="S75" s="1"/>
      <c r="T75" s="1"/>
      <c r="U75" s="1"/>
      <c r="V75" s="1"/>
      <c r="W75" s="1"/>
      <c r="X75" s="1"/>
      <c r="Y75" s="1"/>
      <c r="Z75" s="1"/>
    </row>
    <row r="76" spans="1:26" ht="12.75" customHeight="1">
      <c r="A76" s="226"/>
      <c r="B76" s="1"/>
      <c r="C76" s="101"/>
      <c r="D76" s="193"/>
      <c r="E76" s="105"/>
      <c r="F76" s="106">
        <f>SUM(E76*D76)</f>
        <v>0</v>
      </c>
      <c r="G76" s="104"/>
      <c r="H76" s="1"/>
      <c r="I76" s="1"/>
      <c r="J76" s="1"/>
      <c r="K76" s="1"/>
      <c r="L76" s="1"/>
      <c r="M76" s="1"/>
      <c r="N76" s="1"/>
      <c r="O76" s="1"/>
      <c r="P76" s="1"/>
      <c r="Q76" s="1"/>
      <c r="R76" s="1"/>
      <c r="S76" s="1"/>
      <c r="T76" s="1"/>
      <c r="U76" s="1"/>
      <c r="V76" s="1"/>
      <c r="W76" s="1"/>
      <c r="X76" s="1"/>
      <c r="Y76" s="1"/>
      <c r="Z76" s="1"/>
    </row>
    <row r="77" spans="1:26" ht="12.75" customHeight="1">
      <c r="A77" s="226"/>
      <c r="B77" s="112" t="s">
        <v>101</v>
      </c>
      <c r="C77" s="113"/>
      <c r="D77" s="113"/>
      <c r="E77" s="114"/>
      <c r="F77" s="103"/>
      <c r="G77" s="104"/>
      <c r="H77" s="1"/>
      <c r="I77" s="1"/>
      <c r="J77" s="1"/>
      <c r="K77" s="1"/>
      <c r="L77" s="1"/>
      <c r="M77" s="1"/>
      <c r="N77" s="1"/>
      <c r="O77" s="1"/>
      <c r="P77" s="1"/>
      <c r="Q77" s="1"/>
      <c r="R77" s="1"/>
      <c r="S77" s="1"/>
      <c r="T77" s="1"/>
      <c r="U77" s="1"/>
      <c r="V77" s="1"/>
      <c r="W77" s="1"/>
      <c r="X77" s="1"/>
      <c r="Y77" s="1"/>
      <c r="Z77" s="1"/>
    </row>
    <row r="78" spans="1:26" ht="12.75" customHeight="1">
      <c r="A78" s="226"/>
      <c r="B78" s="237" t="s">
        <v>186</v>
      </c>
      <c r="E78" s="235"/>
      <c r="F78" s="103"/>
      <c r="G78" s="104"/>
      <c r="H78" s="1"/>
      <c r="I78" s="1"/>
      <c r="J78" s="1"/>
      <c r="K78" s="1"/>
      <c r="L78" s="1"/>
      <c r="M78" s="1"/>
      <c r="N78" s="1"/>
      <c r="O78" s="1"/>
      <c r="P78" s="1"/>
      <c r="Q78" s="1"/>
      <c r="R78" s="1"/>
      <c r="S78" s="1"/>
      <c r="T78" s="1"/>
      <c r="U78" s="1"/>
      <c r="V78" s="1"/>
      <c r="W78" s="1"/>
      <c r="X78" s="1"/>
      <c r="Y78" s="1"/>
      <c r="Z78" s="1"/>
    </row>
    <row r="79" spans="1:26" ht="12.75" customHeight="1">
      <c r="A79" s="226"/>
      <c r="B79" s="252" t="s">
        <v>187</v>
      </c>
      <c r="E79" s="235"/>
      <c r="F79" s="103"/>
      <c r="G79" s="104"/>
      <c r="H79" s="1"/>
      <c r="I79" s="1"/>
      <c r="J79" s="1"/>
      <c r="K79" s="1"/>
      <c r="L79" s="1"/>
      <c r="M79" s="1"/>
      <c r="N79" s="1"/>
      <c r="O79" s="1"/>
      <c r="P79" s="1"/>
      <c r="Q79" s="1"/>
      <c r="R79" s="1"/>
      <c r="S79" s="1"/>
      <c r="T79" s="1"/>
      <c r="U79" s="1"/>
      <c r="V79" s="1"/>
      <c r="W79" s="1"/>
      <c r="X79" s="1"/>
      <c r="Y79" s="1"/>
      <c r="Z79" s="1"/>
    </row>
    <row r="80" spans="1:26" ht="12.75" customHeight="1">
      <c r="A80" s="226"/>
      <c r="B80" s="252" t="s">
        <v>188</v>
      </c>
      <c r="E80" s="235"/>
      <c r="F80" s="103"/>
      <c r="G80" s="104"/>
      <c r="H80" s="1"/>
      <c r="I80" s="1"/>
      <c r="J80" s="1"/>
      <c r="K80" s="1"/>
      <c r="L80" s="1"/>
      <c r="M80" s="1"/>
      <c r="N80" s="1"/>
      <c r="O80" s="1"/>
      <c r="P80" s="1"/>
      <c r="Q80" s="1"/>
      <c r="R80" s="1"/>
      <c r="S80" s="1"/>
      <c r="T80" s="1"/>
      <c r="U80" s="1"/>
      <c r="V80" s="1"/>
      <c r="W80" s="1"/>
      <c r="X80" s="1"/>
      <c r="Y80" s="1"/>
      <c r="Z80" s="1"/>
    </row>
    <row r="81" spans="1:26" ht="12.75" customHeight="1">
      <c r="A81" s="115"/>
      <c r="B81" s="154"/>
      <c r="C81" s="155"/>
      <c r="D81" s="156"/>
      <c r="E81" s="157" t="s">
        <v>148</v>
      </c>
      <c r="F81" s="119"/>
      <c r="G81" s="119">
        <f>SUM(F73:F75)</f>
        <v>20500</v>
      </c>
      <c r="H81" s="1"/>
      <c r="I81" s="1"/>
      <c r="J81" s="1"/>
      <c r="K81" s="1"/>
      <c r="L81" s="1"/>
      <c r="M81" s="1"/>
      <c r="N81" s="1"/>
      <c r="O81" s="1"/>
      <c r="P81" s="1"/>
      <c r="Q81" s="1"/>
      <c r="R81" s="1"/>
      <c r="S81" s="1"/>
      <c r="T81" s="1"/>
      <c r="U81" s="1"/>
      <c r="V81" s="1"/>
      <c r="W81" s="1"/>
      <c r="X81" s="1"/>
      <c r="Y81" s="1"/>
      <c r="Z81" s="1"/>
    </row>
    <row r="82" spans="1:26" ht="16.5" customHeight="1">
      <c r="A82" s="121">
        <v>700</v>
      </c>
      <c r="B82" s="145" t="s">
        <v>156</v>
      </c>
      <c r="C82" s="146"/>
      <c r="D82" s="122"/>
      <c r="E82" s="147"/>
      <c r="F82" s="228"/>
      <c r="G82" s="104"/>
      <c r="H82" s="1"/>
      <c r="I82" s="1"/>
      <c r="J82" s="1"/>
      <c r="K82" s="1"/>
      <c r="L82" s="1"/>
      <c r="M82" s="1"/>
      <c r="N82" s="1"/>
      <c r="O82" s="1"/>
      <c r="P82" s="1"/>
      <c r="Q82" s="1"/>
      <c r="R82" s="1"/>
      <c r="S82" s="1"/>
      <c r="T82" s="1"/>
      <c r="U82" s="1"/>
      <c r="V82" s="1"/>
      <c r="W82" s="1"/>
      <c r="X82" s="1"/>
      <c r="Y82" s="1"/>
      <c r="Z82" s="1"/>
    </row>
    <row r="83" spans="1:26" ht="13.5" customHeight="1">
      <c r="A83" s="229"/>
      <c r="B83" s="127" t="s">
        <v>157</v>
      </c>
      <c r="C83" s="148"/>
      <c r="D83" s="129"/>
      <c r="E83" s="140"/>
      <c r="F83" s="106">
        <f t="shared" ref="F83:F84" si="2">SUM(E83*D83)</f>
        <v>0</v>
      </c>
      <c r="G83" s="104"/>
      <c r="H83" s="1"/>
      <c r="I83" s="1"/>
      <c r="J83" s="1"/>
      <c r="K83" s="1"/>
      <c r="L83" s="1"/>
      <c r="M83" s="1"/>
      <c r="N83" s="1"/>
      <c r="O83" s="1"/>
      <c r="P83" s="1"/>
      <c r="Q83" s="1"/>
      <c r="R83" s="1"/>
      <c r="S83" s="1"/>
      <c r="T83" s="1"/>
      <c r="U83" s="1"/>
      <c r="V83" s="1"/>
      <c r="W83" s="1"/>
      <c r="X83" s="1"/>
      <c r="Y83" s="1"/>
      <c r="Z83" s="1"/>
    </row>
    <row r="84" spans="1:26" ht="12.75" customHeight="1">
      <c r="A84" s="229">
        <v>732</v>
      </c>
      <c r="B84" s="127" t="s">
        <v>159</v>
      </c>
      <c r="C84" s="148"/>
      <c r="D84" s="129">
        <v>4</v>
      </c>
      <c r="E84" s="140">
        <v>5000</v>
      </c>
      <c r="F84" s="106">
        <f t="shared" si="2"/>
        <v>20000</v>
      </c>
      <c r="G84" s="104"/>
      <c r="H84" s="1"/>
      <c r="I84" s="1"/>
      <c r="J84" s="1"/>
      <c r="K84" s="1"/>
      <c r="L84" s="1"/>
      <c r="M84" s="1"/>
      <c r="N84" s="1"/>
      <c r="O84" s="1"/>
      <c r="P84" s="1"/>
      <c r="Q84" s="1"/>
      <c r="R84" s="1"/>
      <c r="S84" s="1"/>
      <c r="T84" s="1"/>
      <c r="U84" s="1"/>
      <c r="V84" s="1"/>
      <c r="W84" s="1"/>
      <c r="X84" s="1"/>
      <c r="Y84" s="1"/>
      <c r="Z84" s="1"/>
    </row>
    <row r="85" spans="1:26" ht="1.5" customHeight="1">
      <c r="A85" s="226"/>
      <c r="B85" s="181"/>
      <c r="C85" s="116"/>
      <c r="D85" s="132"/>
      <c r="E85" s="230"/>
      <c r="F85" s="103"/>
      <c r="G85" s="104"/>
      <c r="H85" s="1"/>
      <c r="I85" s="1"/>
      <c r="J85" s="1"/>
      <c r="K85" s="1"/>
      <c r="L85" s="1"/>
      <c r="M85" s="1"/>
      <c r="N85" s="1"/>
      <c r="O85" s="1"/>
      <c r="P85" s="1"/>
      <c r="Q85" s="1"/>
      <c r="R85" s="1"/>
      <c r="S85" s="1"/>
      <c r="T85" s="1"/>
      <c r="U85" s="1"/>
      <c r="V85" s="1"/>
      <c r="W85" s="1"/>
      <c r="X85" s="1"/>
      <c r="Y85" s="1"/>
      <c r="Z85" s="1"/>
    </row>
    <row r="86" spans="1:26" ht="12.75" customHeight="1">
      <c r="A86" s="226"/>
      <c r="B86" s="253" t="s">
        <v>101</v>
      </c>
      <c r="C86" s="254"/>
      <c r="D86" s="254"/>
      <c r="E86" s="255"/>
      <c r="F86" s="103"/>
      <c r="G86" s="104"/>
      <c r="H86" s="1"/>
      <c r="I86" s="1"/>
      <c r="J86" s="1"/>
      <c r="K86" s="1"/>
      <c r="L86" s="1"/>
      <c r="M86" s="1"/>
      <c r="N86" s="1"/>
      <c r="O86" s="1"/>
      <c r="P86" s="1"/>
      <c r="Q86" s="1"/>
      <c r="R86" s="1"/>
      <c r="S86" s="1"/>
      <c r="T86" s="1"/>
      <c r="U86" s="1"/>
      <c r="V86" s="1"/>
      <c r="W86" s="1"/>
      <c r="X86" s="1"/>
      <c r="Y86" s="1"/>
      <c r="Z86" s="1"/>
    </row>
    <row r="87" spans="1:26" ht="12.75" customHeight="1">
      <c r="A87" s="226"/>
      <c r="B87" s="251" t="s">
        <v>189</v>
      </c>
      <c r="E87" s="235"/>
      <c r="F87" s="103"/>
      <c r="G87" s="104"/>
      <c r="H87" s="1"/>
      <c r="I87" s="1"/>
      <c r="J87" s="1"/>
      <c r="K87" s="1"/>
      <c r="L87" s="1"/>
      <c r="M87" s="1"/>
      <c r="N87" s="1"/>
      <c r="O87" s="1"/>
      <c r="P87" s="1"/>
      <c r="Q87" s="1"/>
      <c r="R87" s="1"/>
      <c r="S87" s="1"/>
      <c r="T87" s="1"/>
      <c r="U87" s="1"/>
      <c r="V87" s="1"/>
      <c r="W87" s="1"/>
      <c r="X87" s="1"/>
      <c r="Y87" s="1"/>
      <c r="Z87" s="1"/>
    </row>
    <row r="88" spans="1:26" ht="12.75" customHeight="1">
      <c r="A88" s="226"/>
      <c r="B88" s="252"/>
      <c r="E88" s="235"/>
      <c r="F88" s="103"/>
      <c r="G88" s="104"/>
      <c r="H88" s="1"/>
      <c r="I88" s="1"/>
      <c r="J88" s="1"/>
      <c r="K88" s="1"/>
      <c r="L88" s="1"/>
      <c r="M88" s="1"/>
      <c r="N88" s="1"/>
      <c r="O88" s="1"/>
      <c r="P88" s="1"/>
      <c r="Q88" s="1"/>
      <c r="R88" s="1"/>
      <c r="S88" s="1"/>
      <c r="T88" s="1"/>
      <c r="U88" s="1"/>
      <c r="V88" s="1"/>
      <c r="W88" s="1"/>
      <c r="X88" s="1"/>
      <c r="Y88" s="1"/>
      <c r="Z88" s="1"/>
    </row>
    <row r="89" spans="1:26" ht="12.75" customHeight="1">
      <c r="A89" s="226"/>
      <c r="B89" s="252"/>
      <c r="E89" s="235"/>
      <c r="F89" s="103"/>
      <c r="G89" s="104"/>
      <c r="H89" s="1"/>
      <c r="I89" s="1"/>
      <c r="J89" s="1"/>
      <c r="K89" s="1"/>
      <c r="L89" s="1"/>
      <c r="M89" s="1"/>
      <c r="N89" s="1"/>
      <c r="O89" s="1"/>
      <c r="P89" s="1"/>
      <c r="Q89" s="1"/>
      <c r="R89" s="1"/>
      <c r="S89" s="1"/>
      <c r="T89" s="1"/>
      <c r="U89" s="1"/>
      <c r="V89" s="1"/>
      <c r="W89" s="1"/>
      <c r="X89" s="1"/>
      <c r="Y89" s="1"/>
      <c r="Z89" s="1"/>
    </row>
    <row r="90" spans="1:26" ht="12.75" customHeight="1">
      <c r="A90" s="226"/>
      <c r="B90" s="252"/>
      <c r="E90" s="235"/>
      <c r="F90" s="103"/>
      <c r="G90" s="104"/>
      <c r="H90" s="1"/>
      <c r="I90" s="1"/>
      <c r="J90" s="1"/>
      <c r="K90" s="1"/>
      <c r="L90" s="1"/>
      <c r="M90" s="1"/>
      <c r="N90" s="1"/>
      <c r="O90" s="1"/>
      <c r="P90" s="1"/>
      <c r="Q90" s="1"/>
      <c r="R90" s="1"/>
      <c r="S90" s="1"/>
      <c r="T90" s="1"/>
      <c r="U90" s="1"/>
      <c r="V90" s="1"/>
      <c r="W90" s="1"/>
      <c r="X90" s="1"/>
      <c r="Y90" s="1"/>
      <c r="Z90" s="1"/>
    </row>
    <row r="91" spans="1:26" ht="12.75" customHeight="1">
      <c r="A91" s="226"/>
      <c r="B91" s="252"/>
      <c r="E91" s="235"/>
      <c r="F91" s="103"/>
      <c r="G91" s="152"/>
      <c r="H91" s="1"/>
      <c r="I91" s="1"/>
      <c r="J91" s="1"/>
      <c r="K91" s="1"/>
      <c r="L91" s="1"/>
      <c r="M91" s="1"/>
      <c r="N91" s="1"/>
      <c r="O91" s="1"/>
      <c r="P91" s="1"/>
      <c r="Q91" s="1"/>
      <c r="R91" s="1"/>
      <c r="S91" s="1"/>
      <c r="T91" s="1"/>
      <c r="U91" s="1"/>
      <c r="V91" s="1"/>
      <c r="W91" s="1"/>
      <c r="X91" s="1"/>
      <c r="Y91" s="1"/>
      <c r="Z91" s="1"/>
    </row>
    <row r="92" spans="1:26" ht="12.75" customHeight="1">
      <c r="A92" s="115"/>
      <c r="B92" s="131"/>
      <c r="C92" s="116"/>
      <c r="D92" s="132"/>
      <c r="E92" s="231" t="s">
        <v>190</v>
      </c>
      <c r="F92" s="183"/>
      <c r="G92" s="232">
        <f>SUM(F83:F84)</f>
        <v>20000</v>
      </c>
      <c r="H92" s="1"/>
      <c r="I92" s="1"/>
      <c r="J92" s="1"/>
      <c r="K92" s="1"/>
      <c r="L92" s="1"/>
      <c r="M92" s="1"/>
      <c r="N92" s="1"/>
      <c r="O92" s="1"/>
      <c r="P92" s="1"/>
      <c r="Q92" s="1"/>
      <c r="R92" s="1"/>
      <c r="S92" s="1"/>
      <c r="T92" s="1"/>
      <c r="U92" s="1"/>
      <c r="V92" s="1"/>
      <c r="W92" s="1"/>
      <c r="X92" s="1"/>
      <c r="Y92" s="1"/>
      <c r="Z92" s="1"/>
    </row>
    <row r="93" spans="1:26" ht="12.75" customHeight="1">
      <c r="A93" s="189"/>
      <c r="B93" s="189"/>
      <c r="C93" s="189"/>
      <c r="D93" s="189"/>
      <c r="E93" s="190" t="s">
        <v>165</v>
      </c>
      <c r="F93" s="191"/>
      <c r="G93" s="191">
        <f>SUM(G21+G35+G46+G56+G70+G81+G92)</f>
        <v>1215018</v>
      </c>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52"/>
      <c r="G94" s="52"/>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52"/>
      <c r="G95" s="52"/>
      <c r="H95" s="1"/>
      <c r="I95" s="1"/>
      <c r="J95" s="1"/>
      <c r="K95" s="1"/>
      <c r="L95" s="1"/>
      <c r="M95" s="1"/>
      <c r="N95" s="1"/>
      <c r="O95" s="1"/>
      <c r="P95" s="1"/>
      <c r="Q95" s="1"/>
      <c r="R95" s="1"/>
      <c r="S95" s="1"/>
      <c r="T95" s="1"/>
      <c r="U95" s="1"/>
      <c r="V95" s="1"/>
      <c r="W95" s="1"/>
      <c r="X95" s="1"/>
      <c r="Y95" s="1"/>
      <c r="Z95" s="1"/>
    </row>
    <row r="96" spans="1:26" ht="34.5" customHeight="1">
      <c r="A96" s="1"/>
      <c r="B96" s="1"/>
      <c r="C96" s="1"/>
      <c r="D96" s="1"/>
      <c r="E96" s="1"/>
      <c r="F96" s="52"/>
      <c r="G96" s="52"/>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52"/>
      <c r="G97" s="52"/>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52"/>
      <c r="G98" s="52"/>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52"/>
      <c r="G99" s="52"/>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52"/>
      <c r="G100" s="52"/>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52"/>
      <c r="G101" s="52"/>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52"/>
      <c r="G102" s="52"/>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52"/>
      <c r="G103" s="52"/>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52"/>
      <c r="G104" s="52"/>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52"/>
      <c r="G105" s="52"/>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52"/>
      <c r="G106" s="52"/>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52"/>
      <c r="G107" s="52"/>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52"/>
      <c r="G108" s="52"/>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52"/>
      <c r="G109" s="52"/>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52"/>
      <c r="G110" s="52"/>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52"/>
      <c r="G111" s="52"/>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52"/>
      <c r="G112" s="52"/>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52"/>
      <c r="G113" s="52"/>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52"/>
      <c r="G114" s="52"/>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52"/>
      <c r="G115" s="52"/>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52"/>
      <c r="G116" s="52"/>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52"/>
      <c r="G117" s="52"/>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52"/>
      <c r="G118" s="52"/>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52"/>
      <c r="G119" s="52"/>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52"/>
      <c r="G120" s="52"/>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52"/>
      <c r="G121" s="52"/>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52"/>
      <c r="G122" s="52"/>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52"/>
      <c r="G123" s="52"/>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52"/>
      <c r="G124" s="52"/>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52"/>
      <c r="G125" s="52"/>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52"/>
      <c r="G126" s="52"/>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52"/>
      <c r="G127" s="52"/>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52"/>
      <c r="G128" s="52"/>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52"/>
      <c r="G129" s="52"/>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52"/>
      <c r="G130" s="52"/>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52"/>
      <c r="G131" s="52"/>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52"/>
      <c r="G132" s="52"/>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52"/>
      <c r="G133" s="52"/>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52"/>
      <c r="G134" s="52"/>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52"/>
      <c r="G135" s="52"/>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52"/>
      <c r="G136" s="52"/>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52"/>
      <c r="G137" s="52"/>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52"/>
      <c r="G138" s="52"/>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52"/>
      <c r="G139" s="52"/>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52"/>
      <c r="G140" s="52"/>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52"/>
      <c r="G141" s="52"/>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52"/>
      <c r="G142" s="52"/>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52"/>
      <c r="G143" s="52"/>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52"/>
      <c r="G144" s="52"/>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52"/>
      <c r="G145" s="52"/>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52"/>
      <c r="G146" s="52"/>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52"/>
      <c r="G147" s="52"/>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52"/>
      <c r="G148" s="52"/>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52"/>
      <c r="G149" s="52"/>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52"/>
      <c r="G150" s="52"/>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52"/>
      <c r="G151" s="52"/>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52"/>
      <c r="G152" s="52"/>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52"/>
      <c r="G153" s="52"/>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52"/>
      <c r="G154" s="52"/>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52"/>
      <c r="G155" s="52"/>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52"/>
      <c r="G156" s="52"/>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52"/>
      <c r="G157" s="52"/>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52"/>
      <c r="G158" s="52"/>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52"/>
      <c r="G159" s="52"/>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52"/>
      <c r="G160" s="52"/>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52"/>
      <c r="G161" s="52"/>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52"/>
      <c r="G162" s="52"/>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52"/>
      <c r="G163" s="52"/>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52"/>
      <c r="G164" s="52"/>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52"/>
      <c r="G165" s="52"/>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52"/>
      <c r="G166" s="52"/>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52"/>
      <c r="G167" s="52"/>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52"/>
      <c r="G168" s="52"/>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52"/>
      <c r="G169" s="52"/>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52"/>
      <c r="G170" s="52"/>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52"/>
      <c r="G171" s="52"/>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52"/>
      <c r="G172" s="52"/>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52"/>
      <c r="G173" s="52"/>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52"/>
      <c r="G174" s="52"/>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52"/>
      <c r="G175" s="52"/>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52"/>
      <c r="G176" s="52"/>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52"/>
      <c r="G177" s="52"/>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52"/>
      <c r="G178" s="52"/>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52"/>
      <c r="G179" s="52"/>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52"/>
      <c r="G180" s="52"/>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52"/>
      <c r="G181" s="52"/>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52"/>
      <c r="G182" s="52"/>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52"/>
      <c r="G183" s="52"/>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52"/>
      <c r="G184" s="52"/>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52"/>
      <c r="G185" s="52"/>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52"/>
      <c r="G186" s="52"/>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52"/>
      <c r="G187" s="52"/>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52"/>
      <c r="G188" s="52"/>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52"/>
      <c r="G189" s="52"/>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52"/>
      <c r="G190" s="52"/>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52"/>
      <c r="G191" s="52"/>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52"/>
      <c r="G192" s="52"/>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52"/>
      <c r="G193" s="52"/>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52"/>
      <c r="G194" s="52"/>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52"/>
      <c r="G195" s="52"/>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52"/>
      <c r="G196" s="52"/>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52"/>
      <c r="G197" s="52"/>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52"/>
      <c r="G198" s="52"/>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52"/>
      <c r="G199" s="52"/>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52"/>
      <c r="G200" s="52"/>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52"/>
      <c r="G201" s="52"/>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52"/>
      <c r="G202" s="52"/>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52"/>
      <c r="G203" s="52"/>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52"/>
      <c r="G204" s="52"/>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52"/>
      <c r="G205" s="52"/>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52"/>
      <c r="G206" s="52"/>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52"/>
      <c r="G207" s="52"/>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52"/>
      <c r="G208" s="52"/>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52"/>
      <c r="G209" s="52"/>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52"/>
      <c r="G210" s="52"/>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52"/>
      <c r="G211" s="52"/>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52"/>
      <c r="G212" s="52"/>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52"/>
      <c r="G213" s="52"/>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52"/>
      <c r="G214" s="52"/>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52"/>
      <c r="G215" s="52"/>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52"/>
      <c r="G216" s="52"/>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52"/>
      <c r="G217" s="52"/>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52"/>
      <c r="G218" s="52"/>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52"/>
      <c r="G219" s="52"/>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52"/>
      <c r="G220" s="52"/>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52"/>
      <c r="G221" s="52"/>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52"/>
      <c r="G222" s="52"/>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52"/>
      <c r="G223" s="52"/>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52"/>
      <c r="G224" s="52"/>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52"/>
      <c r="G225" s="52"/>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52"/>
      <c r="G226" s="52"/>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52"/>
      <c r="G227" s="52"/>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52"/>
      <c r="G228" s="52"/>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52"/>
      <c r="G229" s="52"/>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52"/>
      <c r="G230" s="52"/>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52"/>
      <c r="G231" s="52"/>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52"/>
      <c r="G232" s="52"/>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52"/>
      <c r="G233" s="52"/>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52"/>
      <c r="G234" s="52"/>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52"/>
      <c r="G235" s="52"/>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52"/>
      <c r="G236" s="52"/>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52"/>
      <c r="G237" s="52"/>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52"/>
      <c r="G238" s="52"/>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52"/>
      <c r="G239" s="52"/>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52"/>
      <c r="G240" s="52"/>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52"/>
      <c r="G241" s="52"/>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52"/>
      <c r="G242" s="52"/>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52"/>
      <c r="G243" s="52"/>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52"/>
      <c r="G244" s="52"/>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52"/>
      <c r="G245" s="52"/>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52"/>
      <c r="G246" s="52"/>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52"/>
      <c r="G247" s="52"/>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52"/>
      <c r="G248" s="52"/>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52"/>
      <c r="G249" s="52"/>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52"/>
      <c r="G250" s="52"/>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52"/>
      <c r="G251" s="52"/>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52"/>
      <c r="G252" s="52"/>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52"/>
      <c r="G253" s="52"/>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52"/>
      <c r="G254" s="52"/>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52"/>
      <c r="G255" s="52"/>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52"/>
      <c r="G256" s="52"/>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52"/>
      <c r="G257" s="52"/>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52"/>
      <c r="G258" s="52"/>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52"/>
      <c r="G259" s="52"/>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52"/>
      <c r="G260" s="52"/>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52"/>
      <c r="G261" s="52"/>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52"/>
      <c r="G262" s="52"/>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52"/>
      <c r="G263" s="52"/>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52"/>
      <c r="G264" s="52"/>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52"/>
      <c r="G265" s="52"/>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52"/>
      <c r="G266" s="52"/>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52"/>
      <c r="G267" s="52"/>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52"/>
      <c r="G268" s="52"/>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52"/>
      <c r="G269" s="52"/>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52"/>
      <c r="G270" s="52"/>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52"/>
      <c r="G271" s="52"/>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52"/>
      <c r="G272" s="52"/>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52"/>
      <c r="G273" s="52"/>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52"/>
      <c r="G274" s="52"/>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52"/>
      <c r="G275" s="52"/>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52"/>
      <c r="G276" s="52"/>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52"/>
      <c r="G277" s="52"/>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52"/>
      <c r="G278" s="52"/>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52"/>
      <c r="G279" s="52"/>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52"/>
      <c r="G280" s="52"/>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52"/>
      <c r="G281" s="52"/>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52"/>
      <c r="G282" s="52"/>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52"/>
      <c r="G283" s="52"/>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52"/>
      <c r="G284" s="52"/>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52"/>
      <c r="G285" s="52"/>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52"/>
      <c r="G286" s="52"/>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52"/>
      <c r="G287" s="52"/>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52"/>
      <c r="G288" s="52"/>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52"/>
      <c r="G289" s="52"/>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52"/>
      <c r="G290" s="52"/>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52"/>
      <c r="G291" s="52"/>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52"/>
      <c r="G292" s="52"/>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52"/>
      <c r="G293" s="52"/>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52"/>
      <c r="G294" s="52"/>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52"/>
      <c r="G295" s="52"/>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52"/>
      <c r="G296" s="52"/>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52"/>
      <c r="G297" s="52"/>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52"/>
      <c r="G298" s="52"/>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52"/>
      <c r="G299" s="52"/>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52"/>
      <c r="G300" s="52"/>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52"/>
      <c r="G301" s="52"/>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52"/>
      <c r="G302" s="52"/>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52"/>
      <c r="G303" s="52"/>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52"/>
      <c r="G304" s="52"/>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52"/>
      <c r="G305" s="52"/>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52"/>
      <c r="G306" s="52"/>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52"/>
      <c r="G307" s="52"/>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52"/>
      <c r="G308" s="52"/>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52"/>
      <c r="G309" s="52"/>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52"/>
      <c r="G310" s="52"/>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52"/>
      <c r="G311" s="52"/>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52"/>
      <c r="G312" s="52"/>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52"/>
      <c r="G313" s="52"/>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52"/>
      <c r="G314" s="52"/>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52"/>
      <c r="G315" s="52"/>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52"/>
      <c r="G316" s="52"/>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52"/>
      <c r="G317" s="52"/>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52"/>
      <c r="G318" s="52"/>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52"/>
      <c r="G319" s="52"/>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52"/>
      <c r="G320" s="52"/>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52"/>
      <c r="G321" s="52"/>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52"/>
      <c r="G322" s="52"/>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52"/>
      <c r="G323" s="52"/>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52"/>
      <c r="G324" s="52"/>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52"/>
      <c r="G325" s="52"/>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52"/>
      <c r="G326" s="52"/>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52"/>
      <c r="G327" s="52"/>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52"/>
      <c r="G328" s="52"/>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52"/>
      <c r="G329" s="52"/>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52"/>
      <c r="G330" s="52"/>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52"/>
      <c r="G331" s="52"/>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52"/>
      <c r="G332" s="52"/>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52"/>
      <c r="G333" s="52"/>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52"/>
      <c r="G334" s="52"/>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52"/>
      <c r="G335" s="52"/>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52"/>
      <c r="G336" s="52"/>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52"/>
      <c r="G337" s="52"/>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52"/>
      <c r="G338" s="52"/>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52"/>
      <c r="G339" s="52"/>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52"/>
      <c r="G340" s="52"/>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52"/>
      <c r="G341" s="52"/>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52"/>
      <c r="G342" s="52"/>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52"/>
      <c r="G343" s="52"/>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52"/>
      <c r="G344" s="52"/>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52"/>
      <c r="G345" s="52"/>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52"/>
      <c r="G346" s="52"/>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52"/>
      <c r="G347" s="52"/>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52"/>
      <c r="G348" s="52"/>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52"/>
      <c r="G349" s="52"/>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52"/>
      <c r="G350" s="52"/>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52"/>
      <c r="G351" s="52"/>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52"/>
      <c r="G352" s="52"/>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52"/>
      <c r="G353" s="52"/>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52"/>
      <c r="G354" s="52"/>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52"/>
      <c r="G355" s="52"/>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52"/>
      <c r="G356" s="52"/>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52"/>
      <c r="G357" s="52"/>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52"/>
      <c r="G358" s="52"/>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52"/>
      <c r="G359" s="52"/>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52"/>
      <c r="G360" s="52"/>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52"/>
      <c r="G361" s="52"/>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52"/>
      <c r="G362" s="52"/>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52"/>
      <c r="G363" s="52"/>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52"/>
      <c r="G364" s="52"/>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52"/>
      <c r="G365" s="52"/>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52"/>
      <c r="G366" s="52"/>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52"/>
      <c r="G367" s="52"/>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52"/>
      <c r="G368" s="52"/>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52"/>
      <c r="G369" s="52"/>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52"/>
      <c r="G370" s="52"/>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52"/>
      <c r="G371" s="52"/>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52"/>
      <c r="G372" s="52"/>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52"/>
      <c r="G373" s="52"/>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52"/>
      <c r="G374" s="52"/>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52"/>
      <c r="G375" s="52"/>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52"/>
      <c r="G376" s="52"/>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52"/>
      <c r="G377" s="52"/>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52"/>
      <c r="G378" s="52"/>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52"/>
      <c r="G379" s="52"/>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52"/>
      <c r="G380" s="52"/>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52"/>
      <c r="G381" s="52"/>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52"/>
      <c r="G382" s="52"/>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52"/>
      <c r="G383" s="52"/>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52"/>
      <c r="G384" s="52"/>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52"/>
      <c r="G385" s="52"/>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52"/>
      <c r="G386" s="52"/>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52"/>
      <c r="G387" s="52"/>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52"/>
      <c r="G388" s="52"/>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52"/>
      <c r="G389" s="52"/>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52"/>
      <c r="G390" s="52"/>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52"/>
      <c r="G391" s="52"/>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52"/>
      <c r="G392" s="52"/>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52"/>
      <c r="G393" s="52"/>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52"/>
      <c r="G394" s="52"/>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52"/>
      <c r="G395" s="52"/>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52"/>
      <c r="G396" s="52"/>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52"/>
      <c r="G397" s="52"/>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52"/>
      <c r="G398" s="52"/>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52"/>
      <c r="G399" s="52"/>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52"/>
      <c r="G400" s="52"/>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52"/>
      <c r="G401" s="52"/>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52"/>
      <c r="G402" s="52"/>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52"/>
      <c r="G403" s="52"/>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52"/>
      <c r="G404" s="52"/>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52"/>
      <c r="G405" s="52"/>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52"/>
      <c r="G406" s="52"/>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52"/>
      <c r="G407" s="52"/>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52"/>
      <c r="G408" s="52"/>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52"/>
      <c r="G409" s="52"/>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52"/>
      <c r="G410" s="52"/>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52"/>
      <c r="G411" s="52"/>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52"/>
      <c r="G412" s="52"/>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52"/>
      <c r="G413" s="52"/>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52"/>
      <c r="G414" s="52"/>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52"/>
      <c r="G415" s="52"/>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52"/>
      <c r="G416" s="52"/>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52"/>
      <c r="G417" s="52"/>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52"/>
      <c r="G418" s="52"/>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52"/>
      <c r="G419" s="52"/>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52"/>
      <c r="G420" s="52"/>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52"/>
      <c r="G421" s="52"/>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52"/>
      <c r="G422" s="52"/>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52"/>
      <c r="G423" s="52"/>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52"/>
      <c r="G424" s="52"/>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52"/>
      <c r="G425" s="52"/>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52"/>
      <c r="G426" s="52"/>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52"/>
      <c r="G427" s="52"/>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52"/>
      <c r="G428" s="52"/>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52"/>
      <c r="G429" s="52"/>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52"/>
      <c r="G430" s="52"/>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52"/>
      <c r="G431" s="52"/>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52"/>
      <c r="G432" s="52"/>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52"/>
      <c r="G433" s="52"/>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52"/>
      <c r="G434" s="52"/>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52"/>
      <c r="G435" s="52"/>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52"/>
      <c r="G436" s="52"/>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52"/>
      <c r="G437" s="52"/>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52"/>
      <c r="G438" s="52"/>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52"/>
      <c r="G439" s="52"/>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52"/>
      <c r="G440" s="52"/>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52"/>
      <c r="G441" s="52"/>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52"/>
      <c r="G442" s="52"/>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52"/>
      <c r="G443" s="52"/>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52"/>
      <c r="G444" s="52"/>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52"/>
      <c r="G445" s="52"/>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52"/>
      <c r="G446" s="52"/>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52"/>
      <c r="G447" s="52"/>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52"/>
      <c r="G448" s="52"/>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52"/>
      <c r="G449" s="52"/>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52"/>
      <c r="G450" s="52"/>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52"/>
      <c r="G451" s="52"/>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52"/>
      <c r="G452" s="52"/>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52"/>
      <c r="G453" s="52"/>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52"/>
      <c r="G454" s="52"/>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52"/>
      <c r="G455" s="52"/>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52"/>
      <c r="G456" s="52"/>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52"/>
      <c r="G457" s="52"/>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52"/>
      <c r="G458" s="52"/>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52"/>
      <c r="G459" s="52"/>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52"/>
      <c r="G460" s="52"/>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52"/>
      <c r="G461" s="52"/>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52"/>
      <c r="G462" s="52"/>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52"/>
      <c r="G463" s="52"/>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52"/>
      <c r="G464" s="52"/>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52"/>
      <c r="G465" s="52"/>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52"/>
      <c r="G466" s="52"/>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52"/>
      <c r="G467" s="52"/>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52"/>
      <c r="G468" s="52"/>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52"/>
      <c r="G469" s="52"/>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52"/>
      <c r="G470" s="52"/>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52"/>
      <c r="G471" s="52"/>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52"/>
      <c r="G472" s="52"/>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52"/>
      <c r="G473" s="52"/>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52"/>
      <c r="G474" s="52"/>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52"/>
      <c r="G475" s="52"/>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52"/>
      <c r="G476" s="52"/>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52"/>
      <c r="G477" s="52"/>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52"/>
      <c r="G478" s="52"/>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52"/>
      <c r="G479" s="52"/>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52"/>
      <c r="G480" s="52"/>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52"/>
      <c r="G481" s="52"/>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52"/>
      <c r="G482" s="52"/>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52"/>
      <c r="G483" s="52"/>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52"/>
      <c r="G484" s="52"/>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52"/>
      <c r="G485" s="52"/>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52"/>
      <c r="G486" s="52"/>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52"/>
      <c r="G487" s="52"/>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52"/>
      <c r="G488" s="52"/>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52"/>
      <c r="G489" s="52"/>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52"/>
      <c r="G490" s="52"/>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52"/>
      <c r="G491" s="52"/>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52"/>
      <c r="G492" s="52"/>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52"/>
      <c r="G493" s="52"/>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52"/>
      <c r="G494" s="52"/>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52"/>
      <c r="G495" s="52"/>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52"/>
      <c r="G496" s="52"/>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52"/>
      <c r="G497" s="52"/>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52"/>
      <c r="G498" s="52"/>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52"/>
      <c r="G499" s="52"/>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52"/>
      <c r="G500" s="52"/>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52"/>
      <c r="G501" s="52"/>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52"/>
      <c r="G502" s="52"/>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52"/>
      <c r="G503" s="52"/>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52"/>
      <c r="G504" s="52"/>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52"/>
      <c r="G505" s="52"/>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52"/>
      <c r="G506" s="52"/>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52"/>
      <c r="G507" s="52"/>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52"/>
      <c r="G508" s="52"/>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52"/>
      <c r="G509" s="52"/>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52"/>
      <c r="G510" s="52"/>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52"/>
      <c r="G511" s="52"/>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52"/>
      <c r="G512" s="52"/>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52"/>
      <c r="G513" s="52"/>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52"/>
      <c r="G514" s="52"/>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52"/>
      <c r="G515" s="52"/>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52"/>
      <c r="G516" s="52"/>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52"/>
      <c r="G517" s="52"/>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52"/>
      <c r="G518" s="52"/>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52"/>
      <c r="G519" s="52"/>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52"/>
      <c r="G520" s="52"/>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52"/>
      <c r="G521" s="52"/>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52"/>
      <c r="G522" s="52"/>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52"/>
      <c r="G523" s="52"/>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52"/>
      <c r="G524" s="52"/>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52"/>
      <c r="G525" s="52"/>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52"/>
      <c r="G526" s="52"/>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52"/>
      <c r="G527" s="52"/>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52"/>
      <c r="G528" s="52"/>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52"/>
      <c r="G529" s="52"/>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52"/>
      <c r="G530" s="52"/>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52"/>
      <c r="G531" s="52"/>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52"/>
      <c r="G532" s="52"/>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52"/>
      <c r="G533" s="52"/>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52"/>
      <c r="G534" s="52"/>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52"/>
      <c r="G535" s="52"/>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52"/>
      <c r="G536" s="52"/>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52"/>
      <c r="G537" s="52"/>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52"/>
      <c r="G538" s="52"/>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52"/>
      <c r="G539" s="52"/>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52"/>
      <c r="G540" s="52"/>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52"/>
      <c r="G541" s="52"/>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52"/>
      <c r="G542" s="52"/>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52"/>
      <c r="G543" s="52"/>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52"/>
      <c r="G544" s="52"/>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52"/>
      <c r="G545" s="52"/>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52"/>
      <c r="G546" s="52"/>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52"/>
      <c r="G547" s="52"/>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52"/>
      <c r="G548" s="52"/>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52"/>
      <c r="G549" s="52"/>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52"/>
      <c r="G550" s="52"/>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52"/>
      <c r="G551" s="52"/>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52"/>
      <c r="G552" s="52"/>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52"/>
      <c r="G553" s="52"/>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52"/>
      <c r="G554" s="52"/>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52"/>
      <c r="G555" s="52"/>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52"/>
      <c r="G556" s="52"/>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52"/>
      <c r="G557" s="52"/>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52"/>
      <c r="G558" s="52"/>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52"/>
      <c r="G559" s="52"/>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52"/>
      <c r="G560" s="52"/>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52"/>
      <c r="G561" s="52"/>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52"/>
      <c r="G562" s="52"/>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52"/>
      <c r="G563" s="52"/>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52"/>
      <c r="G564" s="52"/>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52"/>
      <c r="G565" s="52"/>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52"/>
      <c r="G566" s="52"/>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52"/>
      <c r="G567" s="52"/>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52"/>
      <c r="G568" s="52"/>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52"/>
      <c r="G569" s="52"/>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52"/>
      <c r="G570" s="52"/>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52"/>
      <c r="G571" s="52"/>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52"/>
      <c r="G572" s="52"/>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52"/>
      <c r="G573" s="52"/>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52"/>
      <c r="G574" s="52"/>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52"/>
      <c r="G575" s="52"/>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52"/>
      <c r="G576" s="52"/>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52"/>
      <c r="G577" s="52"/>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52"/>
      <c r="G578" s="52"/>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52"/>
      <c r="G579" s="52"/>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52"/>
      <c r="G580" s="52"/>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52"/>
      <c r="G581" s="52"/>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52"/>
      <c r="G582" s="52"/>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52"/>
      <c r="G583" s="52"/>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52"/>
      <c r="G584" s="52"/>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52"/>
      <c r="G585" s="52"/>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52"/>
      <c r="G586" s="52"/>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52"/>
      <c r="G587" s="52"/>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52"/>
      <c r="G588" s="52"/>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52"/>
      <c r="G589" s="52"/>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52"/>
      <c r="G590" s="52"/>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52"/>
      <c r="G591" s="52"/>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52"/>
      <c r="G592" s="52"/>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52"/>
      <c r="G593" s="52"/>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52"/>
      <c r="G594" s="52"/>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52"/>
      <c r="G595" s="52"/>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52"/>
      <c r="G596" s="52"/>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52"/>
      <c r="G597" s="52"/>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52"/>
      <c r="G598" s="52"/>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52"/>
      <c r="G599" s="52"/>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52"/>
      <c r="G600" s="52"/>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52"/>
      <c r="G601" s="52"/>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52"/>
      <c r="G602" s="52"/>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52"/>
      <c r="G603" s="52"/>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52"/>
      <c r="G604" s="52"/>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52"/>
      <c r="G605" s="52"/>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52"/>
      <c r="G606" s="52"/>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52"/>
      <c r="G607" s="52"/>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52"/>
      <c r="G608" s="52"/>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52"/>
      <c r="G609" s="52"/>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52"/>
      <c r="G610" s="52"/>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52"/>
      <c r="G611" s="52"/>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52"/>
      <c r="G612" s="52"/>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52"/>
      <c r="G613" s="52"/>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52"/>
      <c r="G614" s="52"/>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52"/>
      <c r="G615" s="52"/>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52"/>
      <c r="G616" s="52"/>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52"/>
      <c r="G617" s="52"/>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52"/>
      <c r="G618" s="52"/>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52"/>
      <c r="G619" s="52"/>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52"/>
      <c r="G620" s="52"/>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52"/>
      <c r="G621" s="52"/>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52"/>
      <c r="G622" s="52"/>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52"/>
      <c r="G623" s="52"/>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52"/>
      <c r="G624" s="52"/>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52"/>
      <c r="G625" s="52"/>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52"/>
      <c r="G626" s="52"/>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52"/>
      <c r="G627" s="52"/>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52"/>
      <c r="G628" s="52"/>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52"/>
      <c r="G629" s="52"/>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52"/>
      <c r="G630" s="52"/>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52"/>
      <c r="G631" s="52"/>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52"/>
      <c r="G632" s="52"/>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52"/>
      <c r="G633" s="52"/>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52"/>
      <c r="G634" s="52"/>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52"/>
      <c r="G635" s="52"/>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52"/>
      <c r="G636" s="52"/>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52"/>
      <c r="G637" s="52"/>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52"/>
      <c r="G638" s="52"/>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52"/>
      <c r="G639" s="52"/>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52"/>
      <c r="G640" s="52"/>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52"/>
      <c r="G641" s="52"/>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52"/>
      <c r="G642" s="52"/>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52"/>
      <c r="G643" s="52"/>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52"/>
      <c r="G644" s="52"/>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52"/>
      <c r="G645" s="52"/>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52"/>
      <c r="G646" s="52"/>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52"/>
      <c r="G647" s="52"/>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52"/>
      <c r="G648" s="52"/>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52"/>
      <c r="G649" s="52"/>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52"/>
      <c r="G650" s="52"/>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52"/>
      <c r="G651" s="52"/>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52"/>
      <c r="G652" s="52"/>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52"/>
      <c r="G653" s="52"/>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52"/>
      <c r="G654" s="52"/>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52"/>
      <c r="G655" s="52"/>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52"/>
      <c r="G656" s="52"/>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52"/>
      <c r="G657" s="52"/>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52"/>
      <c r="G658" s="52"/>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52"/>
      <c r="G659" s="52"/>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52"/>
      <c r="G660" s="52"/>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52"/>
      <c r="G661" s="52"/>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52"/>
      <c r="G662" s="52"/>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52"/>
      <c r="G663" s="52"/>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52"/>
      <c r="G664" s="52"/>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52"/>
      <c r="G665" s="52"/>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52"/>
      <c r="G666" s="52"/>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52"/>
      <c r="G667" s="52"/>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52"/>
      <c r="G668" s="52"/>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52"/>
      <c r="G669" s="52"/>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52"/>
      <c r="G670" s="52"/>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52"/>
      <c r="G671" s="52"/>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52"/>
      <c r="G672" s="52"/>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52"/>
      <c r="G673" s="52"/>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52"/>
      <c r="G674" s="52"/>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52"/>
      <c r="G675" s="52"/>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52"/>
      <c r="G676" s="52"/>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52"/>
      <c r="G677" s="52"/>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52"/>
      <c r="G678" s="52"/>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52"/>
      <c r="G679" s="52"/>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52"/>
      <c r="G680" s="52"/>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52"/>
      <c r="G681" s="52"/>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52"/>
      <c r="G682" s="52"/>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52"/>
      <c r="G683" s="52"/>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52"/>
      <c r="G684" s="52"/>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52"/>
      <c r="G685" s="52"/>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52"/>
      <c r="G686" s="52"/>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52"/>
      <c r="G687" s="52"/>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52"/>
      <c r="G688" s="52"/>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52"/>
      <c r="G689" s="52"/>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52"/>
      <c r="G690" s="52"/>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52"/>
      <c r="G691" s="52"/>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52"/>
      <c r="G692" s="52"/>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52"/>
      <c r="G693" s="52"/>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52"/>
      <c r="G694" s="52"/>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52"/>
      <c r="G695" s="52"/>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52"/>
      <c r="G696" s="52"/>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52"/>
      <c r="G697" s="52"/>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52"/>
      <c r="G698" s="52"/>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52"/>
      <c r="G699" s="52"/>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52"/>
      <c r="G700" s="52"/>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52"/>
      <c r="G701" s="52"/>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52"/>
      <c r="G702" s="52"/>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52"/>
      <c r="G703" s="52"/>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52"/>
      <c r="G704" s="52"/>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52"/>
      <c r="G705" s="52"/>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52"/>
      <c r="G706" s="52"/>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52"/>
      <c r="G707" s="52"/>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52"/>
      <c r="G708" s="52"/>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52"/>
      <c r="G709" s="52"/>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52"/>
      <c r="G710" s="52"/>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52"/>
      <c r="G711" s="52"/>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52"/>
      <c r="G712" s="52"/>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52"/>
      <c r="G713" s="52"/>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52"/>
      <c r="G714" s="52"/>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52"/>
      <c r="G715" s="52"/>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52"/>
      <c r="G716" s="52"/>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52"/>
      <c r="G717" s="52"/>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52"/>
      <c r="G718" s="52"/>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52"/>
      <c r="G719" s="52"/>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52"/>
      <c r="G720" s="52"/>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52"/>
      <c r="G721" s="52"/>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52"/>
      <c r="G722" s="52"/>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52"/>
      <c r="G723" s="52"/>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52"/>
      <c r="G724" s="52"/>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52"/>
      <c r="G725" s="52"/>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52"/>
      <c r="G726" s="52"/>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52"/>
      <c r="G727" s="52"/>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52"/>
      <c r="G728" s="52"/>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52"/>
      <c r="G729" s="52"/>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52"/>
      <c r="G730" s="52"/>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52"/>
      <c r="G731" s="52"/>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52"/>
      <c r="G732" s="52"/>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52"/>
      <c r="G733" s="52"/>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52"/>
      <c r="G734" s="52"/>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52"/>
      <c r="G735" s="52"/>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52"/>
      <c r="G736" s="52"/>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52"/>
      <c r="G737" s="52"/>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52"/>
      <c r="G738" s="52"/>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52"/>
      <c r="G739" s="52"/>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52"/>
      <c r="G740" s="52"/>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52"/>
      <c r="G741" s="52"/>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52"/>
      <c r="G742" s="52"/>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52"/>
      <c r="G743" s="52"/>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52"/>
      <c r="G744" s="52"/>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52"/>
      <c r="G745" s="52"/>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52"/>
      <c r="G746" s="52"/>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52"/>
      <c r="G747" s="52"/>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52"/>
      <c r="G748" s="52"/>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52"/>
      <c r="G749" s="52"/>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52"/>
      <c r="G750" s="52"/>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52"/>
      <c r="G751" s="52"/>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52"/>
      <c r="G752" s="52"/>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52"/>
      <c r="G753" s="52"/>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52"/>
      <c r="G754" s="52"/>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52"/>
      <c r="G755" s="52"/>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52"/>
      <c r="G756" s="52"/>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52"/>
      <c r="G757" s="52"/>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52"/>
      <c r="G758" s="52"/>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52"/>
      <c r="G759" s="52"/>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52"/>
      <c r="G760" s="52"/>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52"/>
      <c r="G761" s="52"/>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52"/>
      <c r="G762" s="52"/>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52"/>
      <c r="G763" s="52"/>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52"/>
      <c r="G764" s="52"/>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52"/>
      <c r="G765" s="52"/>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52"/>
      <c r="G766" s="52"/>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52"/>
      <c r="G767" s="52"/>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52"/>
      <c r="G768" s="52"/>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52"/>
      <c r="G769" s="52"/>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52"/>
      <c r="G770" s="52"/>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52"/>
      <c r="G771" s="52"/>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52"/>
      <c r="G772" s="52"/>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52"/>
      <c r="G773" s="52"/>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52"/>
      <c r="G774" s="52"/>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52"/>
      <c r="G775" s="52"/>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52"/>
      <c r="G776" s="52"/>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52"/>
      <c r="G777" s="52"/>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52"/>
      <c r="G778" s="52"/>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52"/>
      <c r="G779" s="52"/>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52"/>
      <c r="G780" s="52"/>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52"/>
      <c r="G781" s="52"/>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52"/>
      <c r="G782" s="52"/>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52"/>
      <c r="G783" s="52"/>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52"/>
      <c r="G784" s="52"/>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52"/>
      <c r="G785" s="52"/>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52"/>
      <c r="G786" s="52"/>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52"/>
      <c r="G787" s="52"/>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52"/>
      <c r="G788" s="52"/>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52"/>
      <c r="G789" s="52"/>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52"/>
      <c r="G790" s="52"/>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52"/>
      <c r="G791" s="52"/>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52"/>
      <c r="G792" s="52"/>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52"/>
      <c r="G793" s="52"/>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52"/>
      <c r="G794" s="52"/>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52"/>
      <c r="G795" s="52"/>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52"/>
      <c r="G796" s="52"/>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52"/>
      <c r="G797" s="52"/>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52"/>
      <c r="G798" s="52"/>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52"/>
      <c r="G799" s="52"/>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52"/>
      <c r="G800" s="52"/>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52"/>
      <c r="G801" s="52"/>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52"/>
      <c r="G802" s="52"/>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52"/>
      <c r="G803" s="52"/>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52"/>
      <c r="G804" s="52"/>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52"/>
      <c r="G805" s="52"/>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52"/>
      <c r="G806" s="52"/>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52"/>
      <c r="G807" s="52"/>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52"/>
      <c r="G808" s="52"/>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52"/>
      <c r="G809" s="52"/>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52"/>
      <c r="G810" s="52"/>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52"/>
      <c r="G811" s="52"/>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52"/>
      <c r="G812" s="52"/>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52"/>
      <c r="G813" s="52"/>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52"/>
      <c r="G814" s="52"/>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52"/>
      <c r="G815" s="52"/>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52"/>
      <c r="G816" s="52"/>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52"/>
      <c r="G817" s="52"/>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52"/>
      <c r="G818" s="52"/>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52"/>
      <c r="G819" s="52"/>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52"/>
      <c r="G820" s="52"/>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52"/>
      <c r="G821" s="52"/>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52"/>
      <c r="G822" s="52"/>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52"/>
      <c r="G823" s="52"/>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52"/>
      <c r="G824" s="52"/>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52"/>
      <c r="G825" s="52"/>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52"/>
      <c r="G826" s="52"/>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52"/>
      <c r="G827" s="52"/>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52"/>
      <c r="G828" s="52"/>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52"/>
      <c r="G829" s="52"/>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52"/>
      <c r="G830" s="52"/>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52"/>
      <c r="G831" s="52"/>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52"/>
      <c r="G832" s="52"/>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52"/>
      <c r="G833" s="52"/>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52"/>
      <c r="G834" s="52"/>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52"/>
      <c r="G835" s="52"/>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52"/>
      <c r="G836" s="52"/>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52"/>
      <c r="G837" s="52"/>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52"/>
      <c r="G838" s="52"/>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52"/>
      <c r="G839" s="52"/>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52"/>
      <c r="G840" s="52"/>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52"/>
      <c r="G841" s="52"/>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52"/>
      <c r="G842" s="52"/>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52"/>
      <c r="G843" s="52"/>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52"/>
      <c r="G844" s="52"/>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52"/>
      <c r="G845" s="52"/>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52"/>
      <c r="G846" s="52"/>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52"/>
      <c r="G847" s="52"/>
      <c r="H847" s="1"/>
      <c r="I847" s="1"/>
      <c r="J847" s="1"/>
      <c r="K847" s="1"/>
      <c r="L847" s="1"/>
      <c r="M847" s="1"/>
      <c r="N847" s="1"/>
      <c r="O847" s="1"/>
      <c r="P847" s="1"/>
      <c r="Q847" s="1"/>
      <c r="R847" s="1"/>
      <c r="S847" s="1"/>
      <c r="T847" s="1"/>
      <c r="U847" s="1"/>
      <c r="V847" s="1"/>
      <c r="W847" s="1"/>
      <c r="X847" s="1"/>
      <c r="Y847" s="1"/>
      <c r="Z847" s="1"/>
    </row>
    <row r="848" spans="1:26" ht="12.75" customHeight="1">
      <c r="H848" s="1"/>
      <c r="I848" s="1"/>
      <c r="J848" s="1"/>
      <c r="K848" s="1"/>
      <c r="L848" s="1"/>
      <c r="M848" s="1"/>
      <c r="N848" s="1"/>
      <c r="O848" s="1"/>
      <c r="P848" s="1"/>
      <c r="Q848" s="1"/>
      <c r="R848" s="1"/>
      <c r="S848" s="1"/>
      <c r="T848" s="1"/>
      <c r="U848" s="1"/>
      <c r="V848" s="1"/>
      <c r="W848" s="1"/>
      <c r="X848" s="1"/>
      <c r="Y848" s="1"/>
      <c r="Z848" s="1"/>
    </row>
    <row r="849" spans="8:26" ht="12.75" customHeight="1">
      <c r="H849" s="1"/>
      <c r="I849" s="1"/>
      <c r="J849" s="1"/>
      <c r="K849" s="1"/>
      <c r="L849" s="1"/>
      <c r="M849" s="1"/>
      <c r="N849" s="1"/>
      <c r="O849" s="1"/>
      <c r="P849" s="1"/>
      <c r="Q849" s="1"/>
      <c r="R849" s="1"/>
      <c r="S849" s="1"/>
      <c r="T849" s="1"/>
      <c r="U849" s="1"/>
      <c r="V849" s="1"/>
      <c r="W849" s="1"/>
      <c r="X849" s="1"/>
      <c r="Y849" s="1"/>
      <c r="Z849" s="1"/>
    </row>
    <row r="850" spans="8:26" ht="12.75" customHeight="1">
      <c r="H850" s="1"/>
      <c r="I850" s="1"/>
      <c r="J850" s="1"/>
      <c r="K850" s="1"/>
      <c r="L850" s="1"/>
      <c r="M850" s="1"/>
      <c r="N850" s="1"/>
      <c r="O850" s="1"/>
      <c r="P850" s="1"/>
      <c r="Q850" s="1"/>
      <c r="R850" s="1"/>
      <c r="S850" s="1"/>
      <c r="T850" s="1"/>
      <c r="U850" s="1"/>
      <c r="V850" s="1"/>
      <c r="W850" s="1"/>
      <c r="X850" s="1"/>
      <c r="Y850" s="1"/>
      <c r="Z850" s="1"/>
    </row>
    <row r="851" spans="8:26" ht="12.75" customHeight="1">
      <c r="H851" s="1"/>
      <c r="I851" s="1"/>
      <c r="J851" s="1"/>
      <c r="K851" s="1"/>
      <c r="L851" s="1"/>
      <c r="M851" s="1"/>
      <c r="N851" s="1"/>
      <c r="O851" s="1"/>
      <c r="P851" s="1"/>
      <c r="Q851" s="1"/>
      <c r="R851" s="1"/>
      <c r="S851" s="1"/>
      <c r="T851" s="1"/>
      <c r="U851" s="1"/>
      <c r="V851" s="1"/>
      <c r="W851" s="1"/>
      <c r="X851" s="1"/>
      <c r="Y851" s="1"/>
      <c r="Z851" s="1"/>
    </row>
    <row r="852" spans="8:26" ht="12.75" customHeight="1">
      <c r="H852" s="1"/>
      <c r="I852" s="1"/>
      <c r="J852" s="1"/>
      <c r="K852" s="1"/>
      <c r="L852" s="1"/>
      <c r="M852" s="1"/>
      <c r="N852" s="1"/>
      <c r="O852" s="1"/>
      <c r="P852" s="1"/>
      <c r="Q852" s="1"/>
      <c r="R852" s="1"/>
      <c r="S852" s="1"/>
      <c r="T852" s="1"/>
      <c r="U852" s="1"/>
      <c r="V852" s="1"/>
      <c r="W852" s="1"/>
      <c r="X852" s="1"/>
      <c r="Y852" s="1"/>
      <c r="Z852" s="1"/>
    </row>
    <row r="853" spans="8:26" ht="12.75" customHeight="1">
      <c r="H853" s="1"/>
      <c r="I853" s="1"/>
      <c r="J853" s="1"/>
      <c r="K853" s="1"/>
      <c r="L853" s="1"/>
      <c r="M853" s="1"/>
      <c r="N853" s="1"/>
      <c r="O853" s="1"/>
      <c r="P853" s="1"/>
      <c r="Q853" s="1"/>
      <c r="R853" s="1"/>
      <c r="S853" s="1"/>
      <c r="T853" s="1"/>
      <c r="U853" s="1"/>
      <c r="V853" s="1"/>
      <c r="W853" s="1"/>
      <c r="X853" s="1"/>
      <c r="Y853" s="1"/>
      <c r="Z853" s="1"/>
    </row>
    <row r="854" spans="8:26" ht="12.75" customHeight="1">
      <c r="H854" s="1"/>
      <c r="I854" s="1"/>
      <c r="J854" s="1"/>
      <c r="K854" s="1"/>
      <c r="L854" s="1"/>
      <c r="M854" s="1"/>
      <c r="N854" s="1"/>
      <c r="O854" s="1"/>
      <c r="P854" s="1"/>
      <c r="Q854" s="1"/>
      <c r="R854" s="1"/>
      <c r="S854" s="1"/>
      <c r="T854" s="1"/>
      <c r="U854" s="1"/>
      <c r="V854" s="1"/>
      <c r="W854" s="1"/>
      <c r="X854" s="1"/>
      <c r="Y854" s="1"/>
      <c r="Z854" s="1"/>
    </row>
  </sheetData>
  <sheetProtection sheet="1" objects="1" selectLockedCells="1" selectUnlockedCells="1"/>
  <conditionalFormatting sqref="A31:A34">
    <cfRule type="colorScale" priority="1">
      <colorScale>
        <cfvo type="min"/>
        <cfvo type="max"/>
        <color rgb="FF57BB8A"/>
        <color rgb="FFFFFFFF"/>
      </colorScale>
    </cfRule>
  </conditionalFormatting>
  <pageMargins left="0.5" right="0.5" top="0.5" bottom="0.5" header="0" footer="0"/>
  <pageSetup orientation="portrait"/>
  <headerFooter>
    <oddHeader>&amp;CNevada Department of Education 04+000Support Services</oddHeader>
    <oddFooter>&amp;CPage &amp;P of</oddFooter>
  </headerFooter>
  <rowBreaks count="1" manualBreakCount="1">
    <brk id="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Expenditure Summary </vt:lpstr>
      <vt:lpstr>Instruction </vt:lpstr>
      <vt:lpstr>Support Services</vt:lpstr>
      <vt:lpstr>'Support Services'!OLE_LINK1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Markovic</dc:creator>
  <cp:lastModifiedBy>Roxanne Starbuck</cp:lastModifiedBy>
  <dcterms:created xsi:type="dcterms:W3CDTF">2020-05-15T23:13:17Z</dcterms:created>
  <dcterms:modified xsi:type="dcterms:W3CDTF">2020-10-19T17:03:46Z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