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lockStructure="1"/>
  <bookViews>
    <workbookView xWindow="0" yWindow="0" windowWidth="25200" windowHeight="11775"/>
  </bookViews>
  <sheets>
    <sheet name="Summary" sheetId="1" r:id="rId1"/>
    <sheet name="Instruction" sheetId="2" r:id="rId2"/>
    <sheet name="Support Services" sheetId="3" r:id="rId3"/>
  </sheets>
  <externalReferences>
    <externalReference r:id="rId4"/>
  </externalReferenc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G85" i="2"/>
  <c r="F84" i="2"/>
  <c r="G75" i="2"/>
  <c r="G66" i="2"/>
  <c r="G57" i="2"/>
  <c r="G50" i="2"/>
  <c r="F35" i="2"/>
  <c r="F30" i="2"/>
  <c r="F29" i="2"/>
  <c r="F28" i="2"/>
  <c r="G41" i="2"/>
  <c r="F20" i="2"/>
  <c r="F18" i="2"/>
  <c r="F17" i="2"/>
  <c r="F16" i="2"/>
  <c r="G24" i="2"/>
  <c r="G87" i="2"/>
  <c r="F15" i="2"/>
  <c r="F11" i="2"/>
  <c r="C25" i="1"/>
  <c r="E25" i="1"/>
  <c r="C24" i="1"/>
  <c r="E24" i="1"/>
  <c r="C23" i="1"/>
  <c r="C22" i="1"/>
  <c r="C21" i="1"/>
  <c r="E21" i="1"/>
  <c r="C20" i="1"/>
  <c r="E20" i="1"/>
  <c r="C19" i="1"/>
  <c r="C26" i="1"/>
  <c r="E23" i="1"/>
  <c r="E22" i="1"/>
  <c r="D26" i="1"/>
  <c r="E19" i="1"/>
  <c r="E26" i="1"/>
</calcChain>
</file>

<file path=xl/sharedStrings.xml><?xml version="1.0" encoding="utf-8"?>
<sst xmlns="http://schemas.openxmlformats.org/spreadsheetml/2006/main" count="218" uniqueCount="129">
  <si>
    <t>Subrecipient:</t>
  </si>
  <si>
    <t>NNRPDP</t>
  </si>
  <si>
    <t>Project Number:</t>
  </si>
  <si>
    <t>UEI (DUNS):</t>
  </si>
  <si>
    <t>Project Title:</t>
  </si>
  <si>
    <t>Vendor Number:</t>
  </si>
  <si>
    <t>FISCAL YEAR</t>
  </si>
  <si>
    <t>NDE Use Only</t>
  </si>
  <si>
    <t>Federal/State Project Title:</t>
  </si>
  <si>
    <t>Budget Code:</t>
  </si>
  <si>
    <t>Category</t>
  </si>
  <si>
    <t>Check one below:</t>
  </si>
  <si>
    <t>GL:</t>
  </si>
  <si>
    <t>Budget:</t>
  </si>
  <si>
    <t>CAN Number:</t>
  </si>
  <si>
    <t>Amendment:</t>
  </si>
  <si>
    <t>Job Number:</t>
  </si>
  <si>
    <t>OBJECT</t>
  </si>
  <si>
    <t>DESCRIPTION</t>
  </si>
  <si>
    <t>INSTRUCTION</t>
  </si>
  <si>
    <t>SUPPORT</t>
  </si>
  <si>
    <t>COST</t>
  </si>
  <si>
    <t>SERVICES</t>
  </si>
  <si>
    <t>TOTAL</t>
  </si>
  <si>
    <t>Salaries</t>
  </si>
  <si>
    <t>Benefits</t>
  </si>
  <si>
    <t>Purchased Professional Services</t>
  </si>
  <si>
    <t>Purchased Property Services</t>
  </si>
  <si>
    <t>Other Purchased Services</t>
  </si>
  <si>
    <t>Supplies</t>
  </si>
  <si>
    <t>Equipment</t>
  </si>
  <si>
    <t>Signature:</t>
  </si>
  <si>
    <t xml:space="preserve">                     Date</t>
  </si>
  <si>
    <t>Signature of Authorized Representative</t>
  </si>
  <si>
    <t>Name/Title:</t>
  </si>
  <si>
    <t>Print Name and Title of Reporting Official</t>
  </si>
  <si>
    <t>* All Items of Value must be itemized on the Budget Detail.</t>
  </si>
  <si>
    <t>** Indirect Cost Rates must be approved by the Dept. of</t>
  </si>
  <si>
    <r>
      <t xml:space="preserve">charge those costs to the grant. </t>
    </r>
    <r>
      <rPr>
        <b/>
        <sz val="10"/>
        <color theme="1"/>
        <rFont val="Arial"/>
        <family val="2"/>
      </rPr>
      <t>Indirect allowed for</t>
    </r>
  </si>
  <si>
    <t>Federal Grant Awards only.</t>
  </si>
  <si>
    <r>
      <rPr>
        <sz val="10"/>
        <color theme="1"/>
        <rFont val="Arial"/>
        <family val="2"/>
      </rPr>
      <t xml:space="preserve">Education </t>
    </r>
    <r>
      <rPr>
        <b/>
        <u/>
        <sz val="10"/>
        <color theme="1"/>
        <rFont val="Arial"/>
        <family val="2"/>
      </rPr>
      <t>before</t>
    </r>
    <r>
      <rPr>
        <sz val="10"/>
        <color theme="1"/>
        <rFont val="Arial"/>
        <family val="2"/>
      </rPr>
      <t xml:space="preserve"> the sub-grantee may budget for and</t>
    </r>
  </si>
  <si>
    <t xml:space="preserve">        DEPARTMENT OF EDUCATION USE ONLY </t>
  </si>
  <si>
    <t xml:space="preserve">                            </t>
  </si>
  <si>
    <t xml:space="preserve">                        </t>
  </si>
  <si>
    <t xml:space="preserve">         Initial</t>
  </si>
  <si>
    <t xml:space="preserve">  Date Approved</t>
  </si>
  <si>
    <t>Project No:</t>
  </si>
  <si>
    <t>Fiscal Year:</t>
  </si>
  <si>
    <t>A</t>
  </si>
  <si>
    <t>B</t>
  </si>
  <si>
    <t>C</t>
  </si>
  <si>
    <t>D</t>
  </si>
  <si>
    <t>E</t>
  </si>
  <si>
    <t>F</t>
  </si>
  <si>
    <t>Object Code</t>
  </si>
  <si>
    <t>Title of Position or                   Description of Item</t>
  </si>
  <si>
    <t>FTE</t>
  </si>
  <si>
    <t>Quantity</t>
  </si>
  <si>
    <t>Unit Amount/               Calculations</t>
  </si>
  <si>
    <t>Total  Amount</t>
  </si>
  <si>
    <t>Budget Summary Object Total</t>
  </si>
  <si>
    <t>PERSONNEL:</t>
  </si>
  <si>
    <t>Certified Teachers, Traditional</t>
  </si>
  <si>
    <t>Certified Teachers, Yr Round</t>
  </si>
  <si>
    <t>Substitutes</t>
  </si>
  <si>
    <t>Classified</t>
  </si>
  <si>
    <t>Assistants</t>
  </si>
  <si>
    <t>Aides</t>
  </si>
  <si>
    <t>Extra Duty Stipends: one-time</t>
  </si>
  <si>
    <t>Training Stipends</t>
  </si>
  <si>
    <t>Certified Instructor Stipends</t>
  </si>
  <si>
    <t>Certified Hourly Pay</t>
  </si>
  <si>
    <t>NARRATIVE:</t>
  </si>
  <si>
    <t>100 TOTAL</t>
  </si>
  <si>
    <t>BENEFITS:</t>
  </si>
  <si>
    <t>Group Insurance</t>
  </si>
  <si>
    <t>Life Insurance: Cert / Class</t>
  </si>
  <si>
    <t>Life Insurance: Admin / Pro</t>
  </si>
  <si>
    <t>Long Term Disab: Admin / Pro</t>
  </si>
  <si>
    <t>FICA</t>
  </si>
  <si>
    <t>PERS</t>
  </si>
  <si>
    <t>Medicare</t>
  </si>
  <si>
    <t>Workers Compensation</t>
  </si>
  <si>
    <t>Other Post Emp Benefits</t>
  </si>
  <si>
    <t>Post Employment Benefits</t>
  </si>
  <si>
    <t>Standard fringe benefits rates.</t>
  </si>
  <si>
    <t>200 TOTAL</t>
  </si>
  <si>
    <t>PURCHASED PROF. SERVICES:</t>
  </si>
  <si>
    <t>Related Technology</t>
  </si>
  <si>
    <t>Educational Consultants</t>
  </si>
  <si>
    <t>Training and Development Services</t>
  </si>
  <si>
    <t>300 TOTAL</t>
  </si>
  <si>
    <t>PURCHASED PROP. SERVICES:</t>
  </si>
  <si>
    <t>Xerox Rental</t>
  </si>
  <si>
    <t>Repairs and Maintenance</t>
  </si>
  <si>
    <t>Rental Land and Buildings</t>
  </si>
  <si>
    <t>Renovating and Remodeling</t>
  </si>
  <si>
    <t>400 TOTAL</t>
  </si>
  <si>
    <t>OTHER PURCHASED SERVICES:</t>
  </si>
  <si>
    <t>Communications</t>
  </si>
  <si>
    <t>Staff Travel</t>
  </si>
  <si>
    <t>500 TOTAL</t>
  </si>
  <si>
    <t>SUPPLIES:</t>
  </si>
  <si>
    <t>General Supplies</t>
  </si>
  <si>
    <t>Books and Periodicals</t>
  </si>
  <si>
    <t>Web Based &amp; Similar</t>
  </si>
  <si>
    <t>600 TOTAL</t>
  </si>
  <si>
    <t>EQUPIMENT:</t>
  </si>
  <si>
    <t>Leases</t>
  </si>
  <si>
    <t>700 TOTAL</t>
  </si>
  <si>
    <t>Subtotal Objects  100 - 600 &amp; 800</t>
  </si>
  <si>
    <t>100-700</t>
  </si>
  <si>
    <t>Approved Indirect Cost Rate                       %</t>
  </si>
  <si>
    <t>GRANT TOTAL</t>
  </si>
  <si>
    <t>Extternal reviewer, website maintenance, and online platform (LMS)</t>
  </si>
  <si>
    <t>Wifi, regional travel, staff PD travel, and substitutes</t>
  </si>
  <si>
    <t>Office supplies, books and web based programs</t>
  </si>
  <si>
    <t>Car leases</t>
  </si>
  <si>
    <t>Nevada Department of Education</t>
  </si>
  <si>
    <t xml:space="preserve">                         Instruction</t>
  </si>
  <si>
    <t xml:space="preserve">              Support Services</t>
  </si>
  <si>
    <t>Salaries for 7 Certified Teachers, 1 Administrator, and 1 classified office manager</t>
  </si>
  <si>
    <t>290 substitutes</t>
  </si>
  <si>
    <t>19-20</t>
  </si>
  <si>
    <t>Sarah Negrete</t>
  </si>
  <si>
    <t>8.1.19</t>
  </si>
  <si>
    <t>Sarah Negrete, NNRPDP Director</t>
  </si>
  <si>
    <t>T40232000</t>
  </si>
  <si>
    <t>20-241-0400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</si>
</sst>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rgb="FFFF0000"/>
      <name val="Calibri"/>
      <family val="2"/>
      <scheme val="minor"/>
    </font>
    <font>
      <sz val="10"/>
      <name val="Brush Script MT"/>
      <family val="4"/>
    </font>
  </fonts>
  <fills count="11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quotePrefix="1" applyFont="1" applyAlignment="1" applyProtection="1">
      <alignment horizontal="left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2" fillId="0" borderId="0" xfId="0" quotePrefix="1" applyNumberFormat="1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quotePrefix="1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quotePrefix="1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0" borderId="6" xfId="0" applyFont="1" applyFill="1" applyBorder="1" applyProtection="1"/>
    <xf numFmtId="0" fontId="2" fillId="4" borderId="9" xfId="0" applyFont="1" applyFill="1" applyBorder="1" applyAlignment="1" applyProtection="1">
      <alignment horizontal="left"/>
    </xf>
    <xf numFmtId="2" fontId="3" fillId="2" borderId="1" xfId="0" applyNumberFormat="1" applyFont="1" applyFill="1" applyBorder="1" applyAlignment="1" applyProtection="1">
      <alignment horizont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4" xfId="0" applyFont="1" applyBorder="1" applyProtection="1"/>
    <xf numFmtId="0" fontId="5" fillId="0" borderId="5" xfId="0" applyFont="1" applyBorder="1" applyAlignment="1" applyProtection="1">
      <alignment horizontal="left"/>
    </xf>
    <xf numFmtId="39" fontId="5" fillId="0" borderId="7" xfId="0" applyNumberFormat="1" applyFont="1" applyFill="1" applyBorder="1" applyAlignment="1" applyProtection="1">
      <alignment horizontal="right"/>
    </xf>
    <xf numFmtId="39" fontId="5" fillId="0" borderId="5" xfId="0" applyNumberFormat="1" applyFont="1" applyFill="1" applyBorder="1" applyProtection="1"/>
    <xf numFmtId="39" fontId="5" fillId="0" borderId="8" xfId="0" applyNumberFormat="1" applyFont="1" applyFill="1" applyBorder="1" applyProtection="1"/>
    <xf numFmtId="0" fontId="5" fillId="0" borderId="6" xfId="0" applyFont="1" applyFill="1" applyBorder="1" applyProtection="1"/>
    <xf numFmtId="0" fontId="5" fillId="4" borderId="10" xfId="0" applyFont="1" applyFill="1" applyBorder="1" applyProtection="1"/>
    <xf numFmtId="39" fontId="3" fillId="4" borderId="11" xfId="0" applyNumberFormat="1" applyFont="1" applyFill="1" applyBorder="1" applyAlignment="1" applyProtection="1">
      <alignment horizontal="right"/>
    </xf>
    <xf numFmtId="39" fontId="5" fillId="0" borderId="0" xfId="0" applyNumberFormat="1" applyFont="1" applyProtection="1">
      <protection locked="0"/>
    </xf>
    <xf numFmtId="0" fontId="3" fillId="0" borderId="0" xfId="0" applyFont="1" applyAlignment="1" applyProtection="1"/>
    <xf numFmtId="0" fontId="3" fillId="0" borderId="0" xfId="0" quotePrefix="1" applyFont="1" applyAlignment="1" applyProtection="1">
      <alignment horizontal="left"/>
    </xf>
    <xf numFmtId="0" fontId="5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0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" xfId="0" applyFont="1" applyBorder="1"/>
    <xf numFmtId="0" fontId="5" fillId="0" borderId="18" xfId="0" applyFont="1" applyBorder="1"/>
    <xf numFmtId="0" fontId="7" fillId="0" borderId="15" xfId="0" applyFont="1" applyBorder="1"/>
    <xf numFmtId="0" fontId="7" fillId="0" borderId="16" xfId="0" applyFont="1" applyBorder="1"/>
    <xf numFmtId="0" fontId="3" fillId="0" borderId="0" xfId="0" applyNumberFormat="1" applyFont="1" applyProtection="1"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0" fontId="3" fillId="0" borderId="21" xfId="0" applyNumberFormat="1" applyFont="1" applyBorder="1" applyAlignment="1" applyProtection="1">
      <alignment horizontal="left"/>
      <protection locked="0"/>
    </xf>
    <xf numFmtId="1" fontId="2" fillId="0" borderId="21" xfId="0" quotePrefix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44" fontId="3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4" fontId="2" fillId="0" borderId="0" xfId="0" applyNumberFormat="1" applyFont="1" applyAlignment="1" applyProtection="1">
      <alignment horizontal="center"/>
      <protection locked="0"/>
    </xf>
    <xf numFmtId="44" fontId="3" fillId="0" borderId="0" xfId="0" applyNumberFormat="1" applyFont="1" applyFill="1" applyProtection="1"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44" fontId="2" fillId="0" borderId="25" xfId="0" applyNumberFormat="1" applyFont="1" applyBorder="1" applyAlignment="1" applyProtection="1">
      <alignment horizontal="center" vertical="top" wrapText="1"/>
      <protection locked="0"/>
    </xf>
    <xf numFmtId="44" fontId="2" fillId="5" borderId="26" xfId="0" applyNumberFormat="1" applyFont="1" applyFill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4" fontId="3" fillId="0" borderId="29" xfId="2" applyFont="1" applyBorder="1" applyProtection="1">
      <protection locked="0"/>
    </xf>
    <xf numFmtId="44" fontId="3" fillId="0" borderId="30" xfId="0" applyNumberFormat="1" applyFont="1" applyBorder="1" applyProtection="1">
      <protection locked="0"/>
    </xf>
    <xf numFmtId="44" fontId="3" fillId="0" borderId="31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44" fontId="3" fillId="0" borderId="15" xfId="2" applyFont="1" applyBorder="1" applyProtection="1">
      <protection locked="0"/>
    </xf>
    <xf numFmtId="44" fontId="3" fillId="0" borderId="32" xfId="0" applyNumberFormat="1" applyFont="1" applyBorder="1" applyProtection="1">
      <protection locked="0"/>
    </xf>
    <xf numFmtId="44" fontId="3" fillId="0" borderId="33" xfId="0" applyNumberFormat="1" applyFont="1" applyBorder="1" applyProtection="1"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wrapText="1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44" fontId="3" fillId="2" borderId="15" xfId="2" applyFont="1" applyFill="1" applyBorder="1" applyProtection="1">
      <protection locked="0"/>
    </xf>
    <xf numFmtId="44" fontId="3" fillId="7" borderId="32" xfId="0" applyNumberFormat="1" applyFont="1" applyFill="1" applyBorder="1" applyProtection="1"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44" fontId="2" fillId="3" borderId="35" xfId="0" applyNumberFormat="1" applyFont="1" applyFill="1" applyBorder="1" applyProtection="1"/>
    <xf numFmtId="44" fontId="2" fillId="3" borderId="36" xfId="0" applyNumberFormat="1" applyFont="1" applyFill="1" applyBorder="1" applyProtection="1"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12" xfId="0" applyFont="1" applyBorder="1" applyProtection="1">
      <protection locked="0"/>
    </xf>
    <xf numFmtId="44" fontId="3" fillId="0" borderId="38" xfId="0" applyNumberFormat="1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44" fontId="3" fillId="0" borderId="39" xfId="0" applyNumberFormat="1" applyFont="1" applyBorder="1" applyProtection="1">
      <protection locked="0"/>
    </xf>
    <xf numFmtId="0" fontId="3" fillId="6" borderId="0" xfId="0" applyFont="1" applyFill="1" applyProtection="1">
      <protection locked="0"/>
    </xf>
    <xf numFmtId="39" fontId="3" fillId="2" borderId="3" xfId="2" applyNumberFormat="1" applyFont="1" applyFill="1" applyBorder="1" applyAlignment="1" applyProtection="1">
      <alignment horizontal="center"/>
      <protection locked="0"/>
    </xf>
    <xf numFmtId="0" fontId="3" fillId="2" borderId="3" xfId="2" applyNumberFormat="1" applyFont="1" applyFill="1" applyBorder="1" applyAlignment="1" applyProtection="1">
      <alignment horizontal="center"/>
      <protection locked="0"/>
    </xf>
    <xf numFmtId="44" fontId="3" fillId="2" borderId="3" xfId="1" applyNumberFormat="1" applyFont="1" applyFill="1" applyBorder="1" applyProtection="1"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3" borderId="19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44" fontId="3" fillId="0" borderId="0" xfId="2" applyFont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44" fontId="3" fillId="2" borderId="0" xfId="2" applyFont="1" applyFill="1" applyProtection="1"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2" fillId="8" borderId="6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8" fillId="0" borderId="13" xfId="0" applyFont="1" applyBorder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44" fontId="3" fillId="0" borderId="13" xfId="2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0" borderId="1" xfId="0" applyFont="1" applyBorder="1" applyProtection="1">
      <protection locked="0"/>
    </xf>
    <xf numFmtId="44" fontId="3" fillId="0" borderId="41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44" fontId="2" fillId="3" borderId="6" xfId="0" applyNumberFormat="1" applyFont="1" applyFill="1" applyBorder="1" applyProtection="1"/>
    <xf numFmtId="44" fontId="2" fillId="3" borderId="6" xfId="0" applyNumberFormat="1" applyFont="1" applyFill="1" applyBorder="1" applyProtection="1">
      <protection locked="0"/>
    </xf>
    <xf numFmtId="0" fontId="8" fillId="0" borderId="15" xfId="0" applyFont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44" fontId="3" fillId="0" borderId="15" xfId="2" applyFont="1" applyFill="1" applyBorder="1" applyProtection="1">
      <protection locked="0"/>
    </xf>
    <xf numFmtId="44" fontId="3" fillId="0" borderId="32" xfId="0" applyNumberFormat="1" applyFont="1" applyFill="1" applyBorder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44" fontId="3" fillId="0" borderId="33" xfId="0" applyNumberFormat="1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3" fillId="0" borderId="15" xfId="0" applyFont="1" applyFill="1" applyBorder="1" applyAlignment="1" applyProtection="1">
      <alignment vertical="top" wrapText="1"/>
      <protection locked="0"/>
    </xf>
    <xf numFmtId="44" fontId="2" fillId="0" borderId="33" xfId="0" applyNumberFormat="1" applyFont="1" applyFill="1" applyBorder="1" applyProtection="1"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18" xfId="0" applyFont="1" applyFill="1" applyBorder="1" applyAlignment="1" applyProtection="1">
      <alignment horizontal="left" wrapText="1"/>
      <protection locked="0"/>
    </xf>
    <xf numFmtId="0" fontId="2" fillId="3" borderId="9" xfId="0" applyFont="1" applyFill="1" applyBorder="1" applyAlignment="1" applyProtection="1">
      <alignment horizontal="right" wrapText="1"/>
      <protection locked="0"/>
    </xf>
    <xf numFmtId="0" fontId="2" fillId="0" borderId="2" xfId="0" applyFont="1" applyFill="1" applyBorder="1" applyProtection="1">
      <protection locked="0"/>
    </xf>
    <xf numFmtId="44" fontId="3" fillId="0" borderId="2" xfId="2" applyFont="1" applyFill="1" applyBorder="1" applyProtection="1">
      <protection locked="0"/>
    </xf>
    <xf numFmtId="44" fontId="3" fillId="0" borderId="38" xfId="0" applyNumberFormat="1" applyFont="1" applyFill="1" applyBorder="1" applyProtection="1">
      <protection locked="0"/>
    </xf>
    <xf numFmtId="44" fontId="3" fillId="0" borderId="0" xfId="2" applyFont="1" applyFill="1" applyProtection="1">
      <protection locked="0"/>
    </xf>
    <xf numFmtId="0" fontId="2" fillId="0" borderId="12" xfId="0" applyFont="1" applyFill="1" applyBorder="1" applyAlignment="1" applyProtection="1">
      <protection locked="0"/>
    </xf>
    <xf numFmtId="0" fontId="3" fillId="0" borderId="13" xfId="0" applyFont="1" applyFill="1" applyBorder="1" applyAlignment="1" applyProtection="1">
      <protection locked="0"/>
    </xf>
    <xf numFmtId="0" fontId="3" fillId="0" borderId="14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4" borderId="44" xfId="0" applyFont="1" applyFill="1" applyBorder="1" applyAlignment="1" applyProtection="1">
      <alignment horizontal="left"/>
      <protection locked="0"/>
    </xf>
    <xf numFmtId="0" fontId="3" fillId="4" borderId="20" xfId="0" applyFont="1" applyFill="1" applyBorder="1" applyAlignment="1" applyProtection="1">
      <alignment horizontal="left"/>
      <protection locked="0"/>
    </xf>
    <xf numFmtId="0" fontId="3" fillId="4" borderId="13" xfId="0" applyFont="1" applyFill="1" applyBorder="1" applyAlignment="1" applyProtection="1">
      <alignment horizontal="left"/>
      <protection locked="0"/>
    </xf>
    <xf numFmtId="0" fontId="3" fillId="4" borderId="10" xfId="0" applyFont="1" applyFill="1" applyBorder="1" applyAlignment="1" applyProtection="1">
      <alignment horizontal="left"/>
      <protection locked="0"/>
    </xf>
    <xf numFmtId="44" fontId="2" fillId="4" borderId="35" xfId="0" applyNumberFormat="1" applyFont="1" applyFill="1" applyBorder="1" applyProtection="1"/>
    <xf numFmtId="0" fontId="3" fillId="9" borderId="44" xfId="0" applyFont="1" applyFill="1" applyBorder="1" applyAlignment="1" applyProtection="1">
      <protection locked="0"/>
    </xf>
    <xf numFmtId="0" fontId="3" fillId="9" borderId="20" xfId="0" applyFont="1" applyFill="1" applyBorder="1" applyAlignment="1" applyProtection="1">
      <protection locked="0"/>
    </xf>
    <xf numFmtId="10" fontId="3" fillId="2" borderId="9" xfId="0" applyNumberFormat="1" applyFont="1" applyFill="1" applyBorder="1" applyAlignment="1" applyProtection="1">
      <protection locked="0"/>
    </xf>
    <xf numFmtId="0" fontId="3" fillId="10" borderId="20" xfId="0" applyFont="1" applyFill="1" applyBorder="1" applyAlignment="1" applyProtection="1">
      <protection locked="0"/>
    </xf>
    <xf numFmtId="0" fontId="3" fillId="9" borderId="10" xfId="0" applyFont="1" applyFill="1" applyBorder="1" applyAlignment="1" applyProtection="1">
      <protection locked="0"/>
    </xf>
    <xf numFmtId="44" fontId="2" fillId="9" borderId="35" xfId="0" applyNumberFormat="1" applyFont="1" applyFill="1" applyBorder="1" applyAlignment="1" applyProtection="1">
      <alignment horizontal="center"/>
      <protection locked="0"/>
    </xf>
    <xf numFmtId="2" fontId="2" fillId="9" borderId="35" xfId="0" applyNumberFormat="1" applyFont="1" applyFill="1" applyBorder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4" borderId="45" xfId="0" applyFont="1" applyFill="1" applyBorder="1" applyProtection="1">
      <protection locked="0"/>
    </xf>
    <xf numFmtId="0" fontId="2" fillId="4" borderId="45" xfId="0" applyFont="1" applyFill="1" applyBorder="1" applyAlignment="1" applyProtection="1">
      <alignment horizontal="right"/>
      <protection locked="0"/>
    </xf>
    <xf numFmtId="44" fontId="2" fillId="4" borderId="46" xfId="0" applyNumberFormat="1" applyFont="1" applyFill="1" applyBorder="1" applyProtection="1"/>
    <xf numFmtId="0" fontId="9" fillId="0" borderId="0" xfId="0" applyFont="1" applyProtection="1"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10" fillId="0" borderId="0" xfId="0" applyFont="1"/>
    <xf numFmtId="0" fontId="3" fillId="0" borderId="15" xfId="0" applyFont="1" applyBorder="1" applyAlignment="1" applyProtection="1">
      <alignment horizontal="left" vertical="top"/>
      <protection locked="0"/>
    </xf>
    <xf numFmtId="2" fontId="11" fillId="2" borderId="1" xfId="0" applyNumberFormat="1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6699"/>
      <color rgb="FF66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ecsdnv.net\ECSD-DFS\USERS\CO-USERS\JPUENTES\Documents\Budgets\Washoe%20County%20Budget\NWRPDP%20FY19%20Budget%20Amend%201-K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18 Summary "/>
      <sheetName val="FY 18 Instruction"/>
      <sheetName val="FY 18 Support Services"/>
    </sheetNames>
    <sheetDataSet>
      <sheetData sheetId="0"/>
      <sheetData sheetId="1">
        <row r="29">
          <cell r="H29">
            <v>0</v>
          </cell>
        </row>
        <row r="46">
          <cell r="H46">
            <v>0</v>
          </cell>
        </row>
        <row r="66">
          <cell r="H66">
            <v>0</v>
          </cell>
        </row>
        <row r="80">
          <cell r="H80">
            <v>0</v>
          </cell>
        </row>
        <row r="128">
          <cell r="H128">
            <v>0</v>
          </cell>
        </row>
        <row r="191">
          <cell r="H191">
            <v>0</v>
          </cell>
        </row>
        <row r="226">
          <cell r="H22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</sheetPr>
  <dimension ref="A3:F39"/>
  <sheetViews>
    <sheetView tabSelected="1" workbookViewId="0">
      <selection activeCell="B17" sqref="B17"/>
    </sheetView>
  </sheetViews>
  <sheetFormatPr defaultRowHeight="15" x14ac:dyDescent="0.25"/>
  <cols>
    <col min="1" max="1" width="14.85546875" style="43" customWidth="1"/>
    <col min="2" max="2" width="33.85546875" style="43" customWidth="1"/>
    <col min="3" max="3" width="16.28515625" style="43" customWidth="1"/>
    <col min="4" max="4" width="17" style="43" bestFit="1" customWidth="1"/>
    <col min="5" max="5" width="14.42578125" style="43" customWidth="1"/>
  </cols>
  <sheetData>
    <row r="3" spans="1:6" s="5" customFormat="1" ht="15.75" thickBot="1" x14ac:dyDescent="0.3">
      <c r="A3" s="1" t="s">
        <v>0</v>
      </c>
      <c r="B3" s="2" t="s">
        <v>1</v>
      </c>
      <c r="C3" s="3" t="s">
        <v>2</v>
      </c>
      <c r="D3" s="2" t="s">
        <v>128</v>
      </c>
      <c r="E3" s="2"/>
      <c r="F3" s="4"/>
    </row>
    <row r="4" spans="1:6" s="5" customFormat="1" x14ac:dyDescent="0.25">
      <c r="A4" s="1"/>
      <c r="B4" s="6"/>
      <c r="C4" s="7"/>
      <c r="D4" s="8"/>
      <c r="E4" s="8"/>
    </row>
    <row r="5" spans="1:6" s="5" customFormat="1" ht="15.75" thickBot="1" x14ac:dyDescent="0.3">
      <c r="A5" s="9" t="s">
        <v>3</v>
      </c>
      <c r="B5" s="10"/>
      <c r="C5" s="9" t="s">
        <v>4</v>
      </c>
      <c r="D5" s="11"/>
      <c r="E5" s="2"/>
    </row>
    <row r="6" spans="1:6" s="5" customFormat="1" ht="15.75" thickBot="1" x14ac:dyDescent="0.3">
      <c r="A6" s="1" t="s">
        <v>5</v>
      </c>
      <c r="B6" s="2" t="s">
        <v>127</v>
      </c>
      <c r="C6" s="12"/>
      <c r="D6" s="1" t="s">
        <v>6</v>
      </c>
      <c r="E6" s="13">
        <v>2020</v>
      </c>
    </row>
    <row r="7" spans="1:6" s="5" customFormat="1" x14ac:dyDescent="0.25">
      <c r="A7" s="1"/>
      <c r="B7" s="9"/>
      <c r="C7" s="12"/>
      <c r="D7" s="1"/>
      <c r="E7" s="14"/>
    </row>
    <row r="8" spans="1:6" s="5" customFormat="1" x14ac:dyDescent="0.25">
      <c r="A8" s="1"/>
      <c r="B8" s="9"/>
      <c r="C8" s="12"/>
      <c r="D8" s="1"/>
      <c r="E8" s="14" t="s">
        <v>7</v>
      </c>
    </row>
    <row r="9" spans="1:6" s="5" customFormat="1" ht="15.75" thickBot="1" x14ac:dyDescent="0.3">
      <c r="A9" s="9" t="s">
        <v>8</v>
      </c>
      <c r="B9" s="9"/>
      <c r="C9" s="28"/>
      <c r="D9" s="1" t="s">
        <v>9</v>
      </c>
      <c r="E9" s="15">
        <v>2618</v>
      </c>
    </row>
    <row r="10" spans="1:6" s="5" customFormat="1" ht="15.75" thickBot="1" x14ac:dyDescent="0.3">
      <c r="A10" s="2"/>
      <c r="B10" s="2" t="s">
        <v>1</v>
      </c>
      <c r="C10" s="12"/>
      <c r="D10" s="1" t="s">
        <v>10</v>
      </c>
      <c r="E10" s="15">
        <v>11</v>
      </c>
    </row>
    <row r="11" spans="1:6" s="5" customFormat="1" ht="15.75" thickBot="1" x14ac:dyDescent="0.3">
      <c r="A11" s="1" t="s">
        <v>11</v>
      </c>
      <c r="B11" s="9"/>
      <c r="C11" s="12"/>
      <c r="D11" s="1" t="s">
        <v>12</v>
      </c>
      <c r="E11" s="15"/>
    </row>
    <row r="12" spans="1:6" s="5" customFormat="1" ht="15.75" thickBot="1" x14ac:dyDescent="0.3">
      <c r="A12" s="1" t="s">
        <v>13</v>
      </c>
      <c r="B12" s="2"/>
      <c r="C12" s="12"/>
      <c r="D12" s="16" t="s">
        <v>14</v>
      </c>
      <c r="E12" s="15"/>
    </row>
    <row r="13" spans="1:6" s="5" customFormat="1" ht="15.75" thickBot="1" x14ac:dyDescent="0.3">
      <c r="A13" s="9" t="s">
        <v>15</v>
      </c>
      <c r="B13" s="13">
        <v>1</v>
      </c>
      <c r="C13" s="12"/>
      <c r="D13" s="28"/>
      <c r="E13" s="15"/>
    </row>
    <row r="14" spans="1:6" s="5" customFormat="1" ht="15.75" thickBot="1" x14ac:dyDescent="0.3">
      <c r="A14" s="17"/>
      <c r="B14" s="18"/>
      <c r="C14" s="18"/>
      <c r="D14" s="16" t="s">
        <v>16</v>
      </c>
      <c r="E14" s="15"/>
    </row>
    <row r="15" spans="1:6" s="5" customFormat="1" ht="15.75" thickBot="1" x14ac:dyDescent="0.3">
      <c r="A15" s="28"/>
      <c r="B15" s="28"/>
      <c r="C15" s="28"/>
      <c r="D15" s="28"/>
      <c r="E15" s="15"/>
    </row>
    <row r="16" spans="1:6" s="5" customFormat="1" x14ac:dyDescent="0.25">
      <c r="A16" s="19"/>
      <c r="B16" s="19"/>
      <c r="C16" s="19"/>
      <c r="D16" s="19"/>
      <c r="E16" s="19"/>
    </row>
    <row r="17" spans="1:5" s="5" customFormat="1" x14ac:dyDescent="0.25">
      <c r="A17" s="20" t="s">
        <v>17</v>
      </c>
      <c r="B17" s="20" t="s">
        <v>18</v>
      </c>
      <c r="C17" s="20" t="s">
        <v>19</v>
      </c>
      <c r="D17" s="20" t="s">
        <v>20</v>
      </c>
      <c r="E17" s="20"/>
    </row>
    <row r="18" spans="1:5" s="5" customFormat="1" ht="15.75" thickBot="1" x14ac:dyDescent="0.3">
      <c r="A18" s="29"/>
      <c r="B18" s="29"/>
      <c r="C18" s="21" t="s">
        <v>21</v>
      </c>
      <c r="D18" s="21" t="s">
        <v>22</v>
      </c>
      <c r="E18" s="21" t="s">
        <v>23</v>
      </c>
    </row>
    <row r="19" spans="1:5" s="5" customFormat="1" ht="18.600000000000001" customHeight="1" x14ac:dyDescent="0.25">
      <c r="A19" s="30">
        <v>100</v>
      </c>
      <c r="B19" s="22" t="s">
        <v>24</v>
      </c>
      <c r="C19" s="31">
        <f>'[1]FY 18 Instruction'!H29</f>
        <v>0</v>
      </c>
      <c r="D19" s="32">
        <v>782828</v>
      </c>
      <c r="E19" s="33">
        <f t="shared" ref="E19:E25" si="0">SUM(C19+D19)</f>
        <v>782828</v>
      </c>
    </row>
    <row r="20" spans="1:5" s="5" customFormat="1" ht="18.600000000000001" customHeight="1" x14ac:dyDescent="0.25">
      <c r="A20" s="30">
        <v>200</v>
      </c>
      <c r="B20" s="22" t="s">
        <v>25</v>
      </c>
      <c r="C20" s="31">
        <f>'[1]FY 18 Instruction'!H46</f>
        <v>0</v>
      </c>
      <c r="D20" s="32">
        <v>330215</v>
      </c>
      <c r="E20" s="33">
        <f t="shared" si="0"/>
        <v>330215</v>
      </c>
    </row>
    <row r="21" spans="1:5" s="5" customFormat="1" ht="18.75" customHeight="1" x14ac:dyDescent="0.25">
      <c r="A21" s="30">
        <v>300</v>
      </c>
      <c r="B21" s="34" t="s">
        <v>26</v>
      </c>
      <c r="C21" s="31">
        <f>'[1]FY 18 Instruction'!H66</f>
        <v>0</v>
      </c>
      <c r="D21" s="32">
        <v>33100</v>
      </c>
      <c r="E21" s="33">
        <f t="shared" si="0"/>
        <v>33100</v>
      </c>
    </row>
    <row r="22" spans="1:5" s="5" customFormat="1" ht="18.75" customHeight="1" x14ac:dyDescent="0.25">
      <c r="A22" s="30">
        <v>400</v>
      </c>
      <c r="B22" s="34" t="s">
        <v>27</v>
      </c>
      <c r="C22" s="31">
        <f>'[1]FY 18 Instruction'!H80</f>
        <v>0</v>
      </c>
      <c r="D22" s="32">
        <v>4400</v>
      </c>
      <c r="E22" s="33">
        <f t="shared" si="0"/>
        <v>4400</v>
      </c>
    </row>
    <row r="23" spans="1:5" s="5" customFormat="1" ht="18.75" customHeight="1" x14ac:dyDescent="0.25">
      <c r="A23" s="30">
        <v>500</v>
      </c>
      <c r="B23" s="22" t="s">
        <v>28</v>
      </c>
      <c r="C23" s="31">
        <f>'[1]FY 18 Instruction'!H128</f>
        <v>0</v>
      </c>
      <c r="D23" s="32">
        <v>87412</v>
      </c>
      <c r="E23" s="33">
        <f t="shared" si="0"/>
        <v>87412</v>
      </c>
    </row>
    <row r="24" spans="1:5" s="5" customFormat="1" ht="18.75" customHeight="1" x14ac:dyDescent="0.25">
      <c r="A24" s="30">
        <v>600</v>
      </c>
      <c r="B24" s="22" t="s">
        <v>29</v>
      </c>
      <c r="C24" s="31">
        <f>'[1]FY 18 Instruction'!H191</f>
        <v>0</v>
      </c>
      <c r="D24" s="32">
        <v>7689</v>
      </c>
      <c r="E24" s="33">
        <f t="shared" si="0"/>
        <v>7689</v>
      </c>
    </row>
    <row r="25" spans="1:5" s="5" customFormat="1" ht="18.75" customHeight="1" thickBot="1" x14ac:dyDescent="0.3">
      <c r="A25" s="30">
        <v>700</v>
      </c>
      <c r="B25" s="22" t="s">
        <v>30</v>
      </c>
      <c r="C25" s="31">
        <f>'[1]FY 18 Instruction'!H226</f>
        <v>0</v>
      </c>
      <c r="D25" s="32">
        <v>20000</v>
      </c>
      <c r="E25" s="33">
        <f t="shared" si="0"/>
        <v>20000</v>
      </c>
    </row>
    <row r="26" spans="1:5" s="5" customFormat="1" ht="20.25" customHeight="1" thickBot="1" x14ac:dyDescent="0.3">
      <c r="A26" s="23" t="s">
        <v>23</v>
      </c>
      <c r="B26" s="35"/>
      <c r="C26" s="36">
        <f>SUM(C19:C25)</f>
        <v>0</v>
      </c>
      <c r="D26" s="36">
        <f>SUM(D19:D25)</f>
        <v>1265644</v>
      </c>
      <c r="E26" s="36">
        <f>SUM(E19:E25)</f>
        <v>1265644</v>
      </c>
    </row>
    <row r="27" spans="1:5" s="5" customFormat="1" x14ac:dyDescent="0.25">
      <c r="A27" s="28"/>
      <c r="B27" s="28"/>
      <c r="C27" s="28"/>
      <c r="D27" s="28"/>
      <c r="E27" s="28"/>
    </row>
    <row r="28" spans="1:5" s="5" customFormat="1" x14ac:dyDescent="0.25">
      <c r="A28" s="28"/>
      <c r="B28" s="28"/>
      <c r="C28" s="28"/>
      <c r="D28" s="28"/>
      <c r="E28" s="37"/>
    </row>
    <row r="29" spans="1:5" s="5" customFormat="1" ht="15.75" thickBot="1" x14ac:dyDescent="0.3">
      <c r="A29" s="26" t="s">
        <v>31</v>
      </c>
      <c r="B29" s="198" t="s">
        <v>124</v>
      </c>
      <c r="C29" s="24"/>
      <c r="D29" s="38" t="s">
        <v>32</v>
      </c>
      <c r="E29" s="25" t="s">
        <v>125</v>
      </c>
    </row>
    <row r="30" spans="1:5" s="5" customFormat="1" x14ac:dyDescent="0.25">
      <c r="A30" s="26"/>
      <c r="B30" s="39" t="s">
        <v>33</v>
      </c>
      <c r="C30" s="26"/>
      <c r="D30" s="40"/>
      <c r="E30" s="28"/>
    </row>
    <row r="31" spans="1:5" s="5" customFormat="1" x14ac:dyDescent="0.25">
      <c r="A31" s="27"/>
      <c r="B31" s="41"/>
      <c r="C31" s="27"/>
      <c r="D31" s="42"/>
      <c r="E31" s="27"/>
    </row>
    <row r="32" spans="1:5" s="5" customFormat="1" ht="15.75" thickBot="1" x14ac:dyDescent="0.3">
      <c r="A32" s="26" t="s">
        <v>34</v>
      </c>
      <c r="B32" s="11" t="s">
        <v>126</v>
      </c>
      <c r="C32" s="2"/>
      <c r="D32" s="42"/>
      <c r="E32" s="42"/>
    </row>
    <row r="33" spans="1:5" s="5" customFormat="1" x14ac:dyDescent="0.25">
      <c r="A33" s="40"/>
      <c r="B33" s="26" t="s">
        <v>35</v>
      </c>
      <c r="C33" s="28"/>
      <c r="D33" s="28"/>
      <c r="E33" s="28"/>
    </row>
    <row r="34" spans="1:5" s="5" customFormat="1" x14ac:dyDescent="0.25">
      <c r="A34" s="26" t="s">
        <v>36</v>
      </c>
      <c r="B34" s="40"/>
      <c r="C34" s="40"/>
      <c r="D34" s="40"/>
      <c r="E34" s="40"/>
    </row>
    <row r="35" spans="1:5" ht="15.75" thickBot="1" x14ac:dyDescent="0.3"/>
    <row r="36" spans="1:5" x14ac:dyDescent="0.25">
      <c r="A36" s="43" t="s">
        <v>37</v>
      </c>
      <c r="C36" s="46" t="s">
        <v>41</v>
      </c>
      <c r="D36" s="47"/>
      <c r="E36" s="48"/>
    </row>
    <row r="37" spans="1:5" x14ac:dyDescent="0.25">
      <c r="A37" s="45" t="s">
        <v>40</v>
      </c>
      <c r="C37" s="49"/>
      <c r="D37" s="50"/>
      <c r="E37" s="51"/>
    </row>
    <row r="38" spans="1:5" x14ac:dyDescent="0.25">
      <c r="A38" s="43" t="s">
        <v>38</v>
      </c>
      <c r="C38" s="55" t="s">
        <v>42</v>
      </c>
      <c r="D38" s="50"/>
      <c r="E38" s="56" t="s">
        <v>43</v>
      </c>
    </row>
    <row r="39" spans="1:5" ht="15.75" thickBot="1" x14ac:dyDescent="0.3">
      <c r="A39" s="44" t="s">
        <v>39</v>
      </c>
      <c r="C39" s="52" t="s">
        <v>44</v>
      </c>
      <c r="D39" s="53"/>
      <c r="E39" s="54" t="s">
        <v>45</v>
      </c>
    </row>
  </sheetData>
  <sheetProtection sheet="1" objects="1" scenarios="1" selectLockedCells="1" selectUnlockedCells="1"/>
  <printOptions horizontalCentered="1"/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FF"/>
  </sheetPr>
  <dimension ref="A1:J88"/>
  <sheetViews>
    <sheetView topLeftCell="A67" workbookViewId="0">
      <selection activeCell="A67" sqref="A1:XFD1048576"/>
    </sheetView>
  </sheetViews>
  <sheetFormatPr defaultRowHeight="15" x14ac:dyDescent="0.25"/>
  <cols>
    <col min="1" max="1" width="12.5703125" customWidth="1"/>
    <col min="2" max="2" width="27.5703125" customWidth="1"/>
    <col min="3" max="3" width="8.42578125" customWidth="1"/>
    <col min="4" max="4" width="10.7109375" customWidth="1"/>
    <col min="5" max="5" width="23" customWidth="1"/>
    <col min="6" max="6" width="13.42578125" customWidth="1"/>
    <col min="7" max="7" width="17.42578125" customWidth="1"/>
  </cols>
  <sheetData>
    <row r="1" spans="1:10" x14ac:dyDescent="0.25">
      <c r="D1" t="s">
        <v>118</v>
      </c>
    </row>
    <row r="2" spans="1:10" x14ac:dyDescent="0.25">
      <c r="D2" t="s">
        <v>119</v>
      </c>
      <c r="E2" s="196"/>
    </row>
    <row r="3" spans="1:10" s="27" customFormat="1" ht="12.75" x14ac:dyDescent="0.2">
      <c r="A3" s="9" t="s">
        <v>0</v>
      </c>
      <c r="B3" s="57" t="s">
        <v>1</v>
      </c>
      <c r="F3" s="16" t="s">
        <v>46</v>
      </c>
      <c r="G3" s="58"/>
    </row>
    <row r="4" spans="1:10" s="27" customFormat="1" ht="12.75" x14ac:dyDescent="0.2">
      <c r="A4" s="16" t="s">
        <v>4</v>
      </c>
      <c r="B4" s="59"/>
      <c r="C4" s="7"/>
      <c r="F4" s="16" t="s">
        <v>47</v>
      </c>
      <c r="G4" s="60" t="s">
        <v>123</v>
      </c>
      <c r="H4" s="61"/>
      <c r="I4" s="62"/>
      <c r="J4" s="62"/>
    </row>
    <row r="5" spans="1:10" s="27" customFormat="1" ht="12.75" x14ac:dyDescent="0.2">
      <c r="A5" s="9"/>
      <c r="B5" s="9"/>
      <c r="C5" s="9"/>
      <c r="F5" s="63"/>
      <c r="G5" s="63"/>
      <c r="H5" s="61"/>
      <c r="I5" s="62"/>
      <c r="J5" s="62"/>
    </row>
    <row r="6" spans="1:10" s="64" customFormat="1" ht="12.75" x14ac:dyDescent="0.2">
      <c r="F6" s="65"/>
      <c r="G6" s="65"/>
    </row>
    <row r="7" spans="1:10" s="27" customFormat="1" ht="13.5" thickBot="1" x14ac:dyDescent="0.25">
      <c r="A7" s="64" t="s">
        <v>48</v>
      </c>
      <c r="B7" s="64" t="s">
        <v>49</v>
      </c>
      <c r="C7" s="64" t="s">
        <v>50</v>
      </c>
      <c r="D7" s="64" t="s">
        <v>51</v>
      </c>
      <c r="E7" s="64" t="s">
        <v>52</v>
      </c>
      <c r="F7" s="65" t="s">
        <v>53</v>
      </c>
      <c r="G7" s="66"/>
    </row>
    <row r="8" spans="1:10" s="27" customFormat="1" ht="39.75" thickTop="1" thickBot="1" x14ac:dyDescent="0.25">
      <c r="A8" s="67" t="s">
        <v>54</v>
      </c>
      <c r="B8" s="68" t="s">
        <v>55</v>
      </c>
      <c r="C8" s="69" t="s">
        <v>56</v>
      </c>
      <c r="D8" s="68" t="s">
        <v>57</v>
      </c>
      <c r="E8" s="69" t="s">
        <v>58</v>
      </c>
      <c r="F8" s="70" t="s">
        <v>59</v>
      </c>
      <c r="G8" s="71" t="s">
        <v>60</v>
      </c>
    </row>
    <row r="9" spans="1:10" s="27" customFormat="1" ht="13.5" thickTop="1" x14ac:dyDescent="0.2">
      <c r="A9" s="72">
        <v>100</v>
      </c>
      <c r="B9" s="73" t="s">
        <v>61</v>
      </c>
      <c r="C9" s="74"/>
      <c r="D9" s="75"/>
      <c r="E9" s="76"/>
      <c r="F9" s="77"/>
      <c r="G9" s="78"/>
    </row>
    <row r="10" spans="1:10" s="27" customFormat="1" ht="12.75" x14ac:dyDescent="0.2">
      <c r="A10" s="72"/>
      <c r="B10" s="73"/>
      <c r="C10" s="79"/>
      <c r="D10" s="75"/>
      <c r="E10" s="80"/>
      <c r="F10" s="81"/>
      <c r="G10" s="82"/>
    </row>
    <row r="11" spans="1:10" s="27" customFormat="1" ht="12.75" x14ac:dyDescent="0.2">
      <c r="A11" s="83"/>
      <c r="B11" s="84" t="s">
        <v>62</v>
      </c>
      <c r="C11" s="85"/>
      <c r="D11" s="86"/>
      <c r="E11" s="87"/>
      <c r="F11" s="88">
        <f>SUM(C11*D11*E11)</f>
        <v>0</v>
      </c>
      <c r="G11" s="82"/>
    </row>
    <row r="12" spans="1:10" s="27" customFormat="1" ht="12.75" x14ac:dyDescent="0.2">
      <c r="A12" s="83"/>
      <c r="B12" s="84" t="s">
        <v>63</v>
      </c>
      <c r="C12" s="85"/>
      <c r="D12" s="86"/>
      <c r="E12" s="87"/>
      <c r="F12" s="88">
        <v>715574</v>
      </c>
      <c r="G12" s="82"/>
    </row>
    <row r="13" spans="1:10" s="27" customFormat="1" ht="12.75" x14ac:dyDescent="0.2">
      <c r="A13" s="83"/>
      <c r="B13" s="84" t="s">
        <v>64</v>
      </c>
      <c r="C13" s="85"/>
      <c r="D13" s="86"/>
      <c r="E13" s="87"/>
      <c r="F13" s="88">
        <v>23124</v>
      </c>
      <c r="G13" s="82"/>
    </row>
    <row r="14" spans="1:10" s="27" customFormat="1" ht="12.75" x14ac:dyDescent="0.2">
      <c r="A14" s="83"/>
      <c r="B14" s="84" t="s">
        <v>65</v>
      </c>
      <c r="C14" s="85"/>
      <c r="D14" s="86"/>
      <c r="E14" s="87"/>
      <c r="F14" s="88">
        <v>37130</v>
      </c>
      <c r="G14" s="82"/>
    </row>
    <row r="15" spans="1:10" s="27" customFormat="1" ht="12.75" x14ac:dyDescent="0.2">
      <c r="A15" s="83"/>
      <c r="B15" s="84" t="s">
        <v>66</v>
      </c>
      <c r="C15" s="85"/>
      <c r="D15" s="86"/>
      <c r="E15" s="87"/>
      <c r="F15" s="88">
        <f t="shared" ref="F15:F20" si="0">SUM(C15*D15*E15)</f>
        <v>0</v>
      </c>
      <c r="G15" s="82"/>
    </row>
    <row r="16" spans="1:10" s="27" customFormat="1" ht="12.75" x14ac:dyDescent="0.2">
      <c r="A16" s="83"/>
      <c r="B16" s="84" t="s">
        <v>67</v>
      </c>
      <c r="C16" s="85"/>
      <c r="D16" s="86"/>
      <c r="E16" s="87"/>
      <c r="F16" s="88">
        <f t="shared" si="0"/>
        <v>0</v>
      </c>
      <c r="G16" s="82"/>
    </row>
    <row r="17" spans="1:7" s="27" customFormat="1" ht="12.75" x14ac:dyDescent="0.2">
      <c r="A17" s="83"/>
      <c r="B17" s="84" t="s">
        <v>68</v>
      </c>
      <c r="C17" s="85"/>
      <c r="D17" s="86"/>
      <c r="E17" s="87"/>
      <c r="F17" s="88">
        <f t="shared" si="0"/>
        <v>0</v>
      </c>
      <c r="G17" s="82"/>
    </row>
    <row r="18" spans="1:7" s="27" customFormat="1" ht="12.75" x14ac:dyDescent="0.2">
      <c r="A18" s="83"/>
      <c r="B18" s="84" t="s">
        <v>69</v>
      </c>
      <c r="C18" s="85"/>
      <c r="D18" s="86"/>
      <c r="E18" s="87"/>
      <c r="F18" s="88">
        <f t="shared" si="0"/>
        <v>0</v>
      </c>
      <c r="G18" s="82"/>
    </row>
    <row r="19" spans="1:7" s="27" customFormat="1" ht="12.75" x14ac:dyDescent="0.2">
      <c r="A19" s="83"/>
      <c r="B19" s="84" t="s">
        <v>70</v>
      </c>
      <c r="C19" s="85"/>
      <c r="D19" s="86"/>
      <c r="E19" s="87"/>
      <c r="F19" s="88">
        <v>7000</v>
      </c>
      <c r="G19" s="82"/>
    </row>
    <row r="20" spans="1:7" s="27" customFormat="1" ht="13.5" thickBot="1" x14ac:dyDescent="0.25">
      <c r="A20" s="83"/>
      <c r="B20" s="84" t="s">
        <v>71</v>
      </c>
      <c r="C20" s="85"/>
      <c r="D20" s="86"/>
      <c r="E20" s="87"/>
      <c r="F20" s="88">
        <f t="shared" si="0"/>
        <v>0</v>
      </c>
      <c r="G20" s="82"/>
    </row>
    <row r="21" spans="1:7" s="27" customFormat="1" ht="12.75" x14ac:dyDescent="0.2">
      <c r="A21" s="89"/>
      <c r="B21" s="90" t="s">
        <v>72</v>
      </c>
      <c r="C21" s="91"/>
      <c r="D21" s="91"/>
      <c r="E21" s="92"/>
      <c r="F21" s="81"/>
      <c r="G21" s="82"/>
    </row>
    <row r="22" spans="1:7" s="27" customFormat="1" ht="12.75" x14ac:dyDescent="0.2">
      <c r="A22" s="89"/>
      <c r="B22" s="197" t="s">
        <v>121</v>
      </c>
      <c r="C22" s="94"/>
      <c r="D22" s="94"/>
      <c r="E22" s="95"/>
      <c r="F22" s="81"/>
      <c r="G22" s="82"/>
    </row>
    <row r="23" spans="1:7" s="27" customFormat="1" ht="13.5" thickBot="1" x14ac:dyDescent="0.25">
      <c r="A23" s="89"/>
      <c r="B23" s="93" t="s">
        <v>122</v>
      </c>
      <c r="C23" s="94"/>
      <c r="D23" s="94"/>
      <c r="E23" s="95"/>
      <c r="F23" s="81"/>
      <c r="G23" s="82"/>
    </row>
    <row r="24" spans="1:7" s="27" customFormat="1" ht="13.5" thickBot="1" x14ac:dyDescent="0.25">
      <c r="A24" s="96"/>
      <c r="B24" s="97"/>
      <c r="C24" s="98"/>
      <c r="D24" s="98"/>
      <c r="E24" s="99" t="s">
        <v>73</v>
      </c>
      <c r="F24" s="100"/>
      <c r="G24" s="101">
        <f>SUM(F11:F20)</f>
        <v>782828</v>
      </c>
    </row>
    <row r="25" spans="1:7" s="27" customFormat="1" ht="12.75" x14ac:dyDescent="0.2">
      <c r="A25" s="102">
        <v>200</v>
      </c>
      <c r="B25" s="9" t="s">
        <v>74</v>
      </c>
      <c r="C25" s="103"/>
      <c r="D25" s="104"/>
      <c r="E25" s="105"/>
      <c r="F25" s="106"/>
      <c r="G25" s="82"/>
    </row>
    <row r="26" spans="1:7" s="27" customFormat="1" ht="12.75" x14ac:dyDescent="0.2">
      <c r="A26" s="89"/>
      <c r="C26" s="79"/>
      <c r="D26" s="104"/>
      <c r="E26" s="107"/>
      <c r="F26" s="108"/>
      <c r="G26" s="82"/>
    </row>
    <row r="27" spans="1:7" s="27" customFormat="1" ht="12.75" x14ac:dyDescent="0.2">
      <c r="A27" s="83"/>
      <c r="B27" s="109" t="s">
        <v>75</v>
      </c>
      <c r="C27" s="110"/>
      <c r="D27" s="111"/>
      <c r="E27" s="112"/>
      <c r="F27" s="88">
        <v>90000</v>
      </c>
      <c r="G27" s="82"/>
    </row>
    <row r="28" spans="1:7" s="27" customFormat="1" ht="12.75" x14ac:dyDescent="0.2">
      <c r="A28" s="83"/>
      <c r="B28" s="109" t="s">
        <v>76</v>
      </c>
      <c r="C28" s="110"/>
      <c r="D28" s="111"/>
      <c r="E28" s="112"/>
      <c r="F28" s="88">
        <f t="shared" ref="F28:F35" si="1">SUM(C28*D28*E28)</f>
        <v>0</v>
      </c>
      <c r="G28" s="82"/>
    </row>
    <row r="29" spans="1:7" s="27" customFormat="1" ht="12.75" x14ac:dyDescent="0.2">
      <c r="A29" s="83"/>
      <c r="B29" s="109" t="s">
        <v>77</v>
      </c>
      <c r="C29" s="110"/>
      <c r="D29" s="111"/>
      <c r="E29" s="112"/>
      <c r="F29" s="88">
        <f t="shared" si="1"/>
        <v>0</v>
      </c>
      <c r="G29" s="82"/>
    </row>
    <row r="30" spans="1:7" s="27" customFormat="1" ht="12.75" x14ac:dyDescent="0.2">
      <c r="A30" s="83"/>
      <c r="B30" s="109" t="s">
        <v>78</v>
      </c>
      <c r="C30" s="110"/>
      <c r="D30" s="111"/>
      <c r="E30" s="112"/>
      <c r="F30" s="88">
        <f t="shared" si="1"/>
        <v>0</v>
      </c>
      <c r="G30" s="82"/>
    </row>
    <row r="31" spans="1:7" s="27" customFormat="1" ht="12.75" x14ac:dyDescent="0.2">
      <c r="A31" s="83"/>
      <c r="B31" s="109" t="s">
        <v>79</v>
      </c>
      <c r="C31" s="110"/>
      <c r="D31" s="111"/>
      <c r="E31" s="112"/>
      <c r="F31" s="88">
        <v>1450</v>
      </c>
      <c r="G31" s="82"/>
    </row>
    <row r="32" spans="1:7" s="27" customFormat="1" ht="12.75" x14ac:dyDescent="0.2">
      <c r="A32" s="83"/>
      <c r="B32" s="109" t="s">
        <v>80</v>
      </c>
      <c r="C32" s="110"/>
      <c r="D32" s="111"/>
      <c r="E32" s="112"/>
      <c r="F32" s="88">
        <v>220165</v>
      </c>
      <c r="G32" s="82"/>
    </row>
    <row r="33" spans="1:7" s="27" customFormat="1" ht="12.75" x14ac:dyDescent="0.2">
      <c r="A33" s="83"/>
      <c r="B33" s="109" t="s">
        <v>81</v>
      </c>
      <c r="C33" s="110"/>
      <c r="D33" s="111"/>
      <c r="E33" s="112"/>
      <c r="F33" s="88">
        <v>11000</v>
      </c>
      <c r="G33" s="82"/>
    </row>
    <row r="34" spans="1:7" s="27" customFormat="1" ht="12.75" x14ac:dyDescent="0.2">
      <c r="A34" s="83"/>
      <c r="B34" s="109" t="s">
        <v>82</v>
      </c>
      <c r="C34" s="110"/>
      <c r="D34" s="111"/>
      <c r="E34" s="112"/>
      <c r="F34" s="88">
        <v>6100</v>
      </c>
      <c r="G34" s="82"/>
    </row>
    <row r="35" spans="1:7" s="27" customFormat="1" ht="12.75" x14ac:dyDescent="0.2">
      <c r="A35" s="83"/>
      <c r="B35" s="109" t="s">
        <v>83</v>
      </c>
      <c r="C35" s="110"/>
      <c r="D35" s="111"/>
      <c r="E35" s="112"/>
      <c r="F35" s="88">
        <f t="shared" si="1"/>
        <v>0</v>
      </c>
      <c r="G35" s="82"/>
    </row>
    <row r="36" spans="1:7" s="27" customFormat="1" ht="13.5" thickBot="1" x14ac:dyDescent="0.25">
      <c r="A36" s="83"/>
      <c r="B36" s="109" t="s">
        <v>84</v>
      </c>
      <c r="C36" s="110"/>
      <c r="D36" s="111"/>
      <c r="E36" s="112"/>
      <c r="F36" s="88">
        <v>1500</v>
      </c>
      <c r="G36" s="82"/>
    </row>
    <row r="37" spans="1:7" s="27" customFormat="1" ht="12.75" x14ac:dyDescent="0.2">
      <c r="A37" s="89"/>
      <c r="B37" s="113" t="s">
        <v>72</v>
      </c>
      <c r="C37" s="114"/>
      <c r="D37" s="114"/>
      <c r="E37" s="115"/>
      <c r="F37" s="81"/>
      <c r="G37" s="82"/>
    </row>
    <row r="38" spans="1:7" s="27" customFormat="1" ht="12.75" x14ac:dyDescent="0.2">
      <c r="A38" s="89"/>
      <c r="B38" s="93"/>
      <c r="C38" s="94"/>
      <c r="D38" s="94"/>
      <c r="E38" s="95"/>
      <c r="F38" s="81"/>
      <c r="G38" s="82"/>
    </row>
    <row r="39" spans="1:7" s="27" customFormat="1" ht="12.75" x14ac:dyDescent="0.2">
      <c r="A39" s="89"/>
      <c r="B39" s="93" t="s">
        <v>85</v>
      </c>
      <c r="C39" s="94"/>
      <c r="D39" s="94"/>
      <c r="E39" s="95"/>
      <c r="F39" s="81"/>
      <c r="G39" s="82"/>
    </row>
    <row r="40" spans="1:7" s="27" customFormat="1" ht="13.5" thickBot="1" x14ac:dyDescent="0.25">
      <c r="A40" s="89"/>
      <c r="B40" s="93"/>
      <c r="C40" s="94"/>
      <c r="D40" s="94"/>
      <c r="E40" s="95"/>
      <c r="F40" s="81"/>
      <c r="G40" s="82"/>
    </row>
    <row r="41" spans="1:7" s="27" customFormat="1" ht="13.5" thickBot="1" x14ac:dyDescent="0.25">
      <c r="A41" s="96"/>
      <c r="B41" s="97"/>
      <c r="C41" s="98"/>
      <c r="D41" s="98"/>
      <c r="E41" s="116" t="s">
        <v>86</v>
      </c>
      <c r="F41" s="100"/>
      <c r="G41" s="101">
        <f>SUM(F27:F36)</f>
        <v>330215</v>
      </c>
    </row>
    <row r="42" spans="1:7" s="27" customFormat="1" ht="12.75" x14ac:dyDescent="0.2">
      <c r="A42" s="102">
        <v>300</v>
      </c>
      <c r="B42" s="117" t="s">
        <v>87</v>
      </c>
      <c r="C42" s="103"/>
      <c r="D42" s="103"/>
      <c r="E42" s="118"/>
      <c r="F42" s="106"/>
      <c r="G42" s="82"/>
    </row>
    <row r="43" spans="1:7" s="27" customFormat="1" ht="12.75" x14ac:dyDescent="0.2">
      <c r="A43" s="72"/>
      <c r="B43" s="117"/>
      <c r="C43" s="79"/>
      <c r="D43" s="79"/>
      <c r="E43" s="118"/>
      <c r="F43" s="81"/>
      <c r="G43" s="82"/>
    </row>
    <row r="44" spans="1:7" s="27" customFormat="1" ht="12.75" x14ac:dyDescent="0.2">
      <c r="A44" s="83">
        <v>300</v>
      </c>
      <c r="B44" s="109" t="s">
        <v>88</v>
      </c>
      <c r="C44" s="119"/>
      <c r="D44" s="119"/>
      <c r="E44" s="120"/>
      <c r="F44" s="88">
        <v>3100</v>
      </c>
      <c r="G44" s="82"/>
    </row>
    <row r="45" spans="1:7" s="27" customFormat="1" ht="12.75" x14ac:dyDescent="0.2">
      <c r="A45" s="83">
        <v>320</v>
      </c>
      <c r="B45" s="109" t="s">
        <v>89</v>
      </c>
      <c r="C45" s="119"/>
      <c r="D45" s="119"/>
      <c r="E45" s="120"/>
      <c r="F45" s="88">
        <v>18000</v>
      </c>
      <c r="G45" s="82"/>
    </row>
    <row r="46" spans="1:7" s="27" customFormat="1" ht="12.75" x14ac:dyDescent="0.2">
      <c r="A46" s="83">
        <v>331</v>
      </c>
      <c r="B46" s="109" t="s">
        <v>90</v>
      </c>
      <c r="C46" s="119"/>
      <c r="D46" s="119"/>
      <c r="E46" s="120"/>
      <c r="F46" s="88">
        <v>12000</v>
      </c>
      <c r="G46" s="82"/>
    </row>
    <row r="47" spans="1:7" s="27" customFormat="1" ht="12.75" x14ac:dyDescent="0.2">
      <c r="A47" s="121"/>
      <c r="B47" s="122" t="s">
        <v>72</v>
      </c>
      <c r="C47" s="122"/>
      <c r="D47" s="122"/>
      <c r="E47" s="122"/>
      <c r="F47" s="108"/>
      <c r="G47" s="82"/>
    </row>
    <row r="48" spans="1:7" s="27" customFormat="1" x14ac:dyDescent="0.2">
      <c r="A48" s="121"/>
      <c r="B48" s="194" t="s">
        <v>114</v>
      </c>
      <c r="C48" s="124"/>
      <c r="D48" s="124"/>
      <c r="E48" s="124"/>
      <c r="F48" s="108"/>
      <c r="G48" s="82"/>
    </row>
    <row r="49" spans="1:9" s="27" customFormat="1" ht="15.75" thickBot="1" x14ac:dyDescent="0.25">
      <c r="A49" s="89"/>
      <c r="B49" s="125"/>
      <c r="C49" s="126"/>
      <c r="D49" s="126"/>
      <c r="E49" s="127"/>
      <c r="F49" s="81"/>
      <c r="G49" s="82"/>
    </row>
    <row r="50" spans="1:9" s="27" customFormat="1" ht="13.5" thickBot="1" x14ac:dyDescent="0.25">
      <c r="A50" s="96"/>
      <c r="B50" s="97"/>
      <c r="C50" s="98"/>
      <c r="D50" s="98"/>
      <c r="E50" s="116" t="s">
        <v>91</v>
      </c>
      <c r="F50" s="100"/>
      <c r="G50" s="101">
        <f>SUM(F44:F46)</f>
        <v>33100</v>
      </c>
    </row>
    <row r="51" spans="1:9" s="27" customFormat="1" ht="12.75" x14ac:dyDescent="0.2">
      <c r="A51" s="102">
        <v>400</v>
      </c>
      <c r="B51" s="128" t="s">
        <v>92</v>
      </c>
      <c r="C51" s="129"/>
      <c r="D51" s="103"/>
      <c r="E51" s="130"/>
      <c r="F51" s="106"/>
      <c r="G51" s="82"/>
    </row>
    <row r="52" spans="1:9" s="27" customFormat="1" ht="12.75" x14ac:dyDescent="0.2">
      <c r="A52" s="89"/>
      <c r="C52" s="131"/>
      <c r="D52" s="79"/>
      <c r="E52" s="118"/>
      <c r="F52" s="81"/>
      <c r="G52" s="82"/>
    </row>
    <row r="53" spans="1:9" s="27" customFormat="1" ht="13.5" thickBot="1" x14ac:dyDescent="0.25">
      <c r="A53" s="83">
        <v>443</v>
      </c>
      <c r="B53" s="84" t="s">
        <v>93</v>
      </c>
      <c r="C53" s="132"/>
      <c r="D53" s="119"/>
      <c r="E53" s="120"/>
      <c r="F53" s="88">
        <v>4400</v>
      </c>
      <c r="G53" s="82"/>
    </row>
    <row r="54" spans="1:9" s="27" customFormat="1" ht="12.75" x14ac:dyDescent="0.2">
      <c r="A54" s="89"/>
      <c r="B54" s="113" t="s">
        <v>72</v>
      </c>
      <c r="C54" s="114"/>
      <c r="D54" s="114"/>
      <c r="E54" s="115"/>
      <c r="F54" s="81"/>
      <c r="G54" s="82"/>
    </row>
    <row r="55" spans="1:9" s="27" customFormat="1" ht="12.75" x14ac:dyDescent="0.2">
      <c r="A55" s="89"/>
      <c r="B55" s="93" t="s">
        <v>93</v>
      </c>
      <c r="C55" s="136"/>
      <c r="D55" s="136"/>
      <c r="E55" s="95"/>
      <c r="F55" s="81"/>
      <c r="G55" s="82"/>
      <c r="I55" s="61"/>
    </row>
    <row r="56" spans="1:9" s="27" customFormat="1" x14ac:dyDescent="0.2">
      <c r="A56" s="89"/>
      <c r="B56" s="137"/>
      <c r="C56" s="126"/>
      <c r="D56" s="126"/>
      <c r="E56" s="127"/>
      <c r="F56" s="81"/>
      <c r="G56" s="82"/>
      <c r="I56" s="61"/>
    </row>
    <row r="57" spans="1:9" s="27" customFormat="1" ht="12.75" x14ac:dyDescent="0.2">
      <c r="A57" s="138"/>
      <c r="B57" s="139"/>
      <c r="C57" s="140"/>
      <c r="D57" s="140"/>
      <c r="E57" s="141" t="s">
        <v>97</v>
      </c>
      <c r="F57" s="142"/>
      <c r="G57" s="143">
        <f>SUM(F53:F53)</f>
        <v>4400</v>
      </c>
    </row>
    <row r="58" spans="1:9" s="27" customFormat="1" ht="12.75" x14ac:dyDescent="0.2">
      <c r="A58" s="72">
        <v>500</v>
      </c>
      <c r="B58" s="144" t="s">
        <v>98</v>
      </c>
      <c r="C58" s="145"/>
      <c r="D58" s="146"/>
      <c r="E58" s="147"/>
      <c r="F58" s="148"/>
      <c r="G58" s="82"/>
    </row>
    <row r="59" spans="1:9" s="27" customFormat="1" ht="12.75" x14ac:dyDescent="0.2">
      <c r="A59" s="83"/>
      <c r="B59" s="149"/>
      <c r="C59" s="145"/>
      <c r="D59" s="146"/>
      <c r="E59" s="147"/>
      <c r="F59" s="148"/>
      <c r="G59" s="150"/>
    </row>
    <row r="60" spans="1:9" s="27" customFormat="1" ht="12.75" x14ac:dyDescent="0.2">
      <c r="A60" s="83">
        <v>530</v>
      </c>
      <c r="B60" s="84" t="s">
        <v>99</v>
      </c>
      <c r="C60" s="145"/>
      <c r="D60" s="86"/>
      <c r="E60" s="87"/>
      <c r="F60" s="88">
        <v>3800</v>
      </c>
      <c r="G60" s="150"/>
    </row>
    <row r="61" spans="1:9" s="27" customFormat="1" ht="12.75" x14ac:dyDescent="0.2">
      <c r="A61" s="83">
        <v>581</v>
      </c>
      <c r="B61" s="84" t="s">
        <v>100</v>
      </c>
      <c r="C61" s="145"/>
      <c r="D61" s="86"/>
      <c r="E61" s="87"/>
      <c r="F61" s="88">
        <v>70404</v>
      </c>
      <c r="G61" s="150"/>
    </row>
    <row r="62" spans="1:9" s="27" customFormat="1" ht="13.5" thickBot="1" x14ac:dyDescent="0.25">
      <c r="A62" s="83">
        <v>590</v>
      </c>
      <c r="B62" s="84" t="s">
        <v>64</v>
      </c>
      <c r="C62" s="145"/>
      <c r="D62" s="86"/>
      <c r="E62" s="87"/>
      <c r="F62" s="88">
        <v>13208</v>
      </c>
      <c r="G62" s="150"/>
    </row>
    <row r="63" spans="1:9" s="27" customFormat="1" ht="12.75" x14ac:dyDescent="0.2">
      <c r="A63" s="83"/>
      <c r="B63" s="151" t="s">
        <v>72</v>
      </c>
      <c r="C63" s="152"/>
      <c r="D63" s="152"/>
      <c r="E63" s="153"/>
      <c r="F63" s="148"/>
      <c r="G63" s="150"/>
    </row>
    <row r="64" spans="1:9" s="27" customFormat="1" x14ac:dyDescent="0.2">
      <c r="A64" s="83"/>
      <c r="B64" s="195" t="s">
        <v>115</v>
      </c>
      <c r="C64" s="126"/>
      <c r="D64" s="126"/>
      <c r="E64" s="127"/>
      <c r="F64" s="148"/>
      <c r="G64" s="150"/>
    </row>
    <row r="65" spans="1:7" s="27" customFormat="1" x14ac:dyDescent="0.2">
      <c r="A65" s="83"/>
      <c r="B65" s="125"/>
      <c r="C65" s="126"/>
      <c r="D65" s="126"/>
      <c r="E65" s="127"/>
      <c r="F65" s="148"/>
      <c r="G65" s="155"/>
    </row>
    <row r="66" spans="1:7" s="27" customFormat="1" ht="13.5" thickBot="1" x14ac:dyDescent="0.25">
      <c r="A66" s="156"/>
      <c r="B66" s="157"/>
      <c r="C66" s="158"/>
      <c r="D66" s="158"/>
      <c r="E66" s="141" t="s">
        <v>101</v>
      </c>
      <c r="F66" s="142"/>
      <c r="G66" s="142">
        <f>SUM(F60:F65)</f>
        <v>87412</v>
      </c>
    </row>
    <row r="67" spans="1:7" s="27" customFormat="1" ht="12.75" x14ac:dyDescent="0.2">
      <c r="A67" s="159">
        <v>600</v>
      </c>
      <c r="B67" s="160" t="s">
        <v>102</v>
      </c>
      <c r="C67" s="161"/>
      <c r="D67" s="146"/>
      <c r="E67" s="147"/>
      <c r="F67" s="148"/>
      <c r="G67" s="150"/>
    </row>
    <row r="68" spans="1:7" s="27" customFormat="1" ht="12.75" x14ac:dyDescent="0.2">
      <c r="A68" s="162"/>
      <c r="B68" s="160"/>
      <c r="C68" s="145"/>
      <c r="D68" s="146"/>
      <c r="E68" s="147"/>
      <c r="F68" s="148"/>
      <c r="G68" s="150"/>
    </row>
    <row r="69" spans="1:7" s="27" customFormat="1" ht="12.75" x14ac:dyDescent="0.2">
      <c r="A69" s="83">
        <v>610</v>
      </c>
      <c r="B69" s="109" t="s">
        <v>103</v>
      </c>
      <c r="C69" s="145"/>
      <c r="D69" s="86"/>
      <c r="E69" s="87"/>
      <c r="F69" s="88">
        <v>3689</v>
      </c>
      <c r="G69" s="150"/>
    </row>
    <row r="70" spans="1:7" s="27" customFormat="1" ht="12.75" x14ac:dyDescent="0.2">
      <c r="A70" s="83">
        <v>640</v>
      </c>
      <c r="B70" s="109" t="s">
        <v>104</v>
      </c>
      <c r="C70" s="145"/>
      <c r="D70" s="86"/>
      <c r="E70" s="87"/>
      <c r="F70" s="88">
        <v>2850</v>
      </c>
      <c r="G70" s="150"/>
    </row>
    <row r="71" spans="1:7" s="27" customFormat="1" ht="13.5" thickBot="1" x14ac:dyDescent="0.25">
      <c r="A71" s="83">
        <v>653</v>
      </c>
      <c r="B71" s="109" t="s">
        <v>105</v>
      </c>
      <c r="C71" s="145"/>
      <c r="D71" s="86"/>
      <c r="E71" s="87"/>
      <c r="F71" s="88">
        <v>1150</v>
      </c>
      <c r="G71" s="150"/>
    </row>
    <row r="72" spans="1:7" s="27" customFormat="1" ht="12.75" x14ac:dyDescent="0.2">
      <c r="A72" s="83"/>
      <c r="B72" s="151" t="s">
        <v>72</v>
      </c>
      <c r="C72" s="152"/>
      <c r="D72" s="152"/>
      <c r="E72" s="153"/>
      <c r="F72" s="148"/>
      <c r="G72" s="150"/>
    </row>
    <row r="73" spans="1:7" s="27" customFormat="1" x14ac:dyDescent="0.2">
      <c r="A73" s="83"/>
      <c r="B73" s="195" t="s">
        <v>116</v>
      </c>
      <c r="C73" s="126"/>
      <c r="D73" s="126"/>
      <c r="E73" s="127"/>
      <c r="F73" s="148"/>
      <c r="G73" s="150"/>
    </row>
    <row r="74" spans="1:7" s="27" customFormat="1" ht="15.75" thickBot="1" x14ac:dyDescent="0.25">
      <c r="A74" s="83"/>
      <c r="B74" s="125"/>
      <c r="C74" s="126"/>
      <c r="D74" s="126"/>
      <c r="E74" s="127"/>
      <c r="F74" s="148"/>
      <c r="G74" s="150"/>
    </row>
    <row r="75" spans="1:7" s="27" customFormat="1" ht="13.5" thickBot="1" x14ac:dyDescent="0.25">
      <c r="A75" s="156"/>
      <c r="B75" s="163"/>
      <c r="C75" s="164"/>
      <c r="D75" s="165"/>
      <c r="E75" s="166" t="s">
        <v>106</v>
      </c>
      <c r="F75" s="100"/>
      <c r="G75" s="100">
        <f>SUM(F67:F74)</f>
        <v>7689</v>
      </c>
    </row>
    <row r="76" spans="1:7" s="27" customFormat="1" ht="12.75" x14ac:dyDescent="0.2">
      <c r="A76" s="159">
        <v>700</v>
      </c>
      <c r="B76" s="167" t="s">
        <v>107</v>
      </c>
      <c r="C76" s="161"/>
      <c r="D76" s="161"/>
      <c r="E76" s="168"/>
      <c r="F76" s="169"/>
      <c r="G76" s="150"/>
    </row>
    <row r="77" spans="1:7" s="27" customFormat="1" ht="12.75" x14ac:dyDescent="0.2">
      <c r="A77" s="83"/>
      <c r="B77" s="133"/>
      <c r="C77" s="145"/>
      <c r="D77" s="145"/>
      <c r="E77" s="170"/>
      <c r="F77" s="148"/>
      <c r="G77" s="150"/>
    </row>
    <row r="78" spans="1:7" s="27" customFormat="1" ht="13.5" thickBot="1" x14ac:dyDescent="0.25">
      <c r="A78" s="83">
        <v>732</v>
      </c>
      <c r="B78" s="109" t="s">
        <v>108</v>
      </c>
      <c r="C78" s="145"/>
      <c r="D78" s="119"/>
      <c r="E78" s="120"/>
      <c r="F78" s="88">
        <v>20000</v>
      </c>
      <c r="G78" s="150"/>
    </row>
    <row r="79" spans="1:7" s="27" customFormat="1" ht="12.75" x14ac:dyDescent="0.2">
      <c r="A79" s="83"/>
      <c r="B79" s="171" t="s">
        <v>72</v>
      </c>
      <c r="C79" s="172"/>
      <c r="D79" s="172"/>
      <c r="E79" s="173"/>
      <c r="F79" s="148"/>
      <c r="G79" s="150"/>
    </row>
    <row r="80" spans="1:7" s="27" customFormat="1" x14ac:dyDescent="0.2">
      <c r="A80" s="83"/>
      <c r="B80" s="154" t="s">
        <v>117</v>
      </c>
      <c r="C80" s="126"/>
      <c r="D80" s="126"/>
      <c r="E80" s="127"/>
      <c r="F80" s="148"/>
      <c r="G80" s="150"/>
    </row>
    <row r="81" spans="1:9" s="27" customFormat="1" x14ac:dyDescent="0.2">
      <c r="A81" s="83"/>
      <c r="B81" s="125"/>
      <c r="C81" s="126"/>
      <c r="D81" s="126"/>
      <c r="E81" s="127"/>
      <c r="F81" s="148"/>
      <c r="G81" s="150"/>
    </row>
    <row r="82" spans="1:9" s="27" customFormat="1" ht="15.75" thickBot="1" x14ac:dyDescent="0.25">
      <c r="A82" s="83"/>
      <c r="B82" s="125"/>
      <c r="C82" s="126"/>
      <c r="D82" s="126"/>
      <c r="E82" s="127"/>
      <c r="F82" s="148"/>
      <c r="G82" s="150"/>
      <c r="I82" s="62"/>
    </row>
    <row r="83" spans="1:9" s="27" customFormat="1" ht="13.5" thickBot="1" x14ac:dyDescent="0.25">
      <c r="A83" s="83"/>
      <c r="B83" s="174"/>
      <c r="C83" s="175"/>
      <c r="D83" s="175"/>
      <c r="E83" s="99" t="s">
        <v>109</v>
      </c>
      <c r="F83" s="100"/>
      <c r="G83" s="100">
        <v>20000</v>
      </c>
    </row>
    <row r="84" spans="1:9" s="27" customFormat="1" ht="13.5" thickBot="1" x14ac:dyDescent="0.25">
      <c r="A84" s="176" t="s">
        <v>110</v>
      </c>
      <c r="B84" s="177" t="s">
        <v>111</v>
      </c>
      <c r="C84" s="178"/>
      <c r="D84" s="177"/>
      <c r="E84" s="179"/>
      <c r="F84" s="180">
        <f>F24+F41+F50+F57+F66+F75+F83</f>
        <v>0</v>
      </c>
      <c r="G84" s="180"/>
    </row>
    <row r="85" spans="1:9" s="27" customFormat="1" ht="13.5" thickBot="1" x14ac:dyDescent="0.25">
      <c r="A85" s="181" t="s">
        <v>112</v>
      </c>
      <c r="B85" s="182"/>
      <c r="C85" s="183"/>
      <c r="D85" s="184"/>
      <c r="E85" s="185"/>
      <c r="F85" s="186"/>
      <c r="G85" s="187">
        <f>IF(C85=0,0,((G87-(G87/(1+C85)))))</f>
        <v>0</v>
      </c>
    </row>
    <row r="86" spans="1:9" s="27" customFormat="1" ht="13.5" thickBot="1" x14ac:dyDescent="0.25">
      <c r="A86" s="89"/>
      <c r="B86" s="93"/>
      <c r="C86" s="188"/>
      <c r="D86" s="188"/>
      <c r="E86" s="189"/>
      <c r="F86" s="81"/>
      <c r="G86" s="82"/>
    </row>
    <row r="87" spans="1:9" s="27" customFormat="1" ht="13.5" thickBot="1" x14ac:dyDescent="0.25">
      <c r="A87" s="190"/>
      <c r="B87" s="190"/>
      <c r="C87" s="190"/>
      <c r="D87" s="190"/>
      <c r="E87" s="191" t="s">
        <v>113</v>
      </c>
      <c r="F87" s="192"/>
      <c r="G87" s="180">
        <f>G24+G41+G50+G57+G66+G75+G83</f>
        <v>1265644</v>
      </c>
    </row>
    <row r="88" spans="1:9" ht="15.75" thickTop="1" x14ac:dyDescent="0.25"/>
  </sheetData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G91"/>
  <sheetViews>
    <sheetView topLeftCell="A82" workbookViewId="0">
      <selection activeCell="C104" sqref="C104"/>
    </sheetView>
  </sheetViews>
  <sheetFormatPr defaultRowHeight="15" x14ac:dyDescent="0.25"/>
  <cols>
    <col min="1" max="1" width="12.28515625" style="27" customWidth="1"/>
    <col min="2" max="2" width="27.5703125" style="27" customWidth="1"/>
    <col min="3" max="3" width="8.42578125" style="27" customWidth="1"/>
    <col min="4" max="4" width="10.7109375" style="27" customWidth="1"/>
    <col min="5" max="5" width="23" style="27" customWidth="1"/>
    <col min="6" max="6" width="13.42578125" style="63" customWidth="1"/>
    <col min="7" max="7" width="17.42578125" style="63" customWidth="1"/>
  </cols>
  <sheetData>
    <row r="1" spans="1:7" x14ac:dyDescent="0.25">
      <c r="D1" s="27" t="s">
        <v>118</v>
      </c>
    </row>
    <row r="2" spans="1:7" x14ac:dyDescent="0.25">
      <c r="A2" s="193"/>
      <c r="D2" s="27" t="s">
        <v>120</v>
      </c>
    </row>
    <row r="3" spans="1:7" ht="15.75" thickBot="1" x14ac:dyDescent="0.3">
      <c r="A3" s="9" t="s">
        <v>0</v>
      </c>
      <c r="B3" s="57" t="s">
        <v>1</v>
      </c>
      <c r="F3" s="16" t="s">
        <v>46</v>
      </c>
      <c r="G3" s="2"/>
    </row>
    <row r="4" spans="1:7" x14ac:dyDescent="0.25">
      <c r="A4" s="16" t="s">
        <v>4</v>
      </c>
      <c r="B4" s="59"/>
      <c r="C4" s="7"/>
      <c r="F4" s="16" t="s">
        <v>47</v>
      </c>
      <c r="G4" s="60" t="s">
        <v>123</v>
      </c>
    </row>
    <row r="5" spans="1:7" x14ac:dyDescent="0.25">
      <c r="A5" s="9"/>
      <c r="B5" s="9"/>
      <c r="C5" s="9"/>
    </row>
    <row r="6" spans="1:7" x14ac:dyDescent="0.25">
      <c r="A6" s="64"/>
      <c r="B6" s="64"/>
      <c r="C6" s="64"/>
      <c r="D6" s="64"/>
      <c r="E6" s="64"/>
      <c r="F6" s="65"/>
      <c r="G6" s="65"/>
    </row>
    <row r="7" spans="1:7" ht="15.75" thickBot="1" x14ac:dyDescent="0.3">
      <c r="A7" s="64" t="s">
        <v>48</v>
      </c>
      <c r="B7" s="64" t="s">
        <v>49</v>
      </c>
      <c r="C7" s="64" t="s">
        <v>50</v>
      </c>
      <c r="D7" s="64" t="s">
        <v>51</v>
      </c>
      <c r="E7" s="64" t="s">
        <v>52</v>
      </c>
      <c r="F7" s="65" t="s">
        <v>53</v>
      </c>
      <c r="G7" s="66"/>
    </row>
    <row r="8" spans="1:7" ht="39.75" thickTop="1" thickBot="1" x14ac:dyDescent="0.3">
      <c r="A8" s="67" t="s">
        <v>54</v>
      </c>
      <c r="B8" s="68" t="s">
        <v>55</v>
      </c>
      <c r="C8" s="69" t="s">
        <v>56</v>
      </c>
      <c r="D8" s="68" t="s">
        <v>57</v>
      </c>
      <c r="E8" s="69" t="s">
        <v>58</v>
      </c>
      <c r="F8" s="70" t="s">
        <v>59</v>
      </c>
      <c r="G8" s="71" t="s">
        <v>60</v>
      </c>
    </row>
    <row r="9" spans="1:7" ht="15.75" thickTop="1" x14ac:dyDescent="0.25">
      <c r="A9" s="72">
        <v>100</v>
      </c>
      <c r="B9" s="73" t="s">
        <v>61</v>
      </c>
      <c r="C9" s="74"/>
      <c r="D9" s="75"/>
      <c r="E9" s="76"/>
      <c r="F9" s="77"/>
      <c r="G9" s="78"/>
    </row>
    <row r="10" spans="1:7" x14ac:dyDescent="0.25">
      <c r="A10" s="72"/>
      <c r="B10" s="73"/>
      <c r="C10" s="79"/>
      <c r="D10" s="75"/>
      <c r="E10" s="80"/>
      <c r="F10" s="81"/>
      <c r="G10" s="82"/>
    </row>
    <row r="11" spans="1:7" x14ac:dyDescent="0.25">
      <c r="A11" s="83"/>
      <c r="B11" s="84" t="s">
        <v>62</v>
      </c>
      <c r="C11" s="85"/>
      <c r="D11" s="86"/>
      <c r="E11" s="87"/>
      <c r="F11" s="88">
        <f>SUM(C11*D11*E11)</f>
        <v>0</v>
      </c>
      <c r="G11" s="82"/>
    </row>
    <row r="12" spans="1:7" x14ac:dyDescent="0.25">
      <c r="A12" s="83"/>
      <c r="B12" s="84" t="s">
        <v>63</v>
      </c>
      <c r="C12" s="85"/>
      <c r="D12" s="86"/>
      <c r="E12" s="87"/>
      <c r="F12" s="88"/>
      <c r="G12" s="82"/>
    </row>
    <row r="13" spans="1:7" x14ac:dyDescent="0.25">
      <c r="A13" s="83"/>
      <c r="B13" s="84" t="s">
        <v>64</v>
      </c>
      <c r="C13" s="85"/>
      <c r="D13" s="86"/>
      <c r="E13" s="87"/>
      <c r="F13" s="88"/>
      <c r="G13" s="82"/>
    </row>
    <row r="14" spans="1:7" x14ac:dyDescent="0.25">
      <c r="A14" s="83"/>
      <c r="B14" s="84" t="s">
        <v>65</v>
      </c>
      <c r="C14" s="85"/>
      <c r="D14" s="86"/>
      <c r="E14" s="87"/>
      <c r="F14" s="88"/>
      <c r="G14" s="82"/>
    </row>
    <row r="15" spans="1:7" x14ac:dyDescent="0.25">
      <c r="A15" s="83"/>
      <c r="B15" s="84" t="s">
        <v>66</v>
      </c>
      <c r="C15" s="85"/>
      <c r="D15" s="86"/>
      <c r="E15" s="87"/>
      <c r="F15" s="88"/>
      <c r="G15" s="82"/>
    </row>
    <row r="16" spans="1:7" x14ac:dyDescent="0.25">
      <c r="A16" s="83"/>
      <c r="B16" s="84" t="s">
        <v>67</v>
      </c>
      <c r="C16" s="85"/>
      <c r="D16" s="86"/>
      <c r="E16" s="87"/>
      <c r="F16" s="88"/>
      <c r="G16" s="82"/>
    </row>
    <row r="17" spans="1:7" x14ac:dyDescent="0.25">
      <c r="A17" s="83"/>
      <c r="B17" s="84" t="s">
        <v>68</v>
      </c>
      <c r="C17" s="85"/>
      <c r="D17" s="86"/>
      <c r="E17" s="87"/>
      <c r="F17" s="88"/>
      <c r="G17" s="82"/>
    </row>
    <row r="18" spans="1:7" x14ac:dyDescent="0.25">
      <c r="A18" s="83"/>
      <c r="B18" s="84" t="s">
        <v>69</v>
      </c>
      <c r="C18" s="85"/>
      <c r="D18" s="86"/>
      <c r="E18" s="87"/>
      <c r="F18" s="88"/>
      <c r="G18" s="82"/>
    </row>
    <row r="19" spans="1:7" x14ac:dyDescent="0.25">
      <c r="A19" s="83"/>
      <c r="B19" s="84" t="s">
        <v>70</v>
      </c>
      <c r="C19" s="85"/>
      <c r="D19" s="86"/>
      <c r="E19" s="87"/>
      <c r="F19" s="88"/>
      <c r="G19" s="82"/>
    </row>
    <row r="20" spans="1:7" ht="15.75" thickBot="1" x14ac:dyDescent="0.3">
      <c r="A20" s="83"/>
      <c r="B20" s="84" t="s">
        <v>71</v>
      </c>
      <c r="C20" s="85"/>
      <c r="D20" s="86"/>
      <c r="E20" s="87"/>
      <c r="F20" s="88"/>
      <c r="G20" s="82"/>
    </row>
    <row r="21" spans="1:7" x14ac:dyDescent="0.25">
      <c r="A21" s="89"/>
      <c r="B21" s="90" t="s">
        <v>72</v>
      </c>
      <c r="C21" s="91"/>
      <c r="D21" s="91"/>
      <c r="E21" s="92"/>
      <c r="F21" s="81"/>
      <c r="G21" s="82"/>
    </row>
    <row r="22" spans="1:7" x14ac:dyDescent="0.25">
      <c r="A22" s="89"/>
      <c r="B22" s="197"/>
      <c r="C22" s="94"/>
      <c r="D22" s="94"/>
      <c r="E22" s="95"/>
      <c r="F22" s="81"/>
      <c r="G22" s="82"/>
    </row>
    <row r="23" spans="1:7" ht="15.75" thickBot="1" x14ac:dyDescent="0.3">
      <c r="A23" s="89"/>
      <c r="B23" s="93"/>
      <c r="C23" s="94"/>
      <c r="D23" s="94"/>
      <c r="E23" s="95"/>
      <c r="F23" s="81"/>
      <c r="G23" s="82"/>
    </row>
    <row r="24" spans="1:7" ht="15.75" thickBot="1" x14ac:dyDescent="0.3">
      <c r="A24" s="96"/>
      <c r="B24" s="97"/>
      <c r="C24" s="98"/>
      <c r="D24" s="98"/>
      <c r="E24" s="99" t="s">
        <v>73</v>
      </c>
      <c r="F24" s="100"/>
      <c r="G24" s="101"/>
    </row>
    <row r="25" spans="1:7" x14ac:dyDescent="0.25">
      <c r="A25" s="102">
        <v>200</v>
      </c>
      <c r="B25" s="9" t="s">
        <v>74</v>
      </c>
      <c r="C25" s="103"/>
      <c r="D25" s="104"/>
      <c r="E25" s="105"/>
      <c r="F25" s="106"/>
      <c r="G25" s="82"/>
    </row>
    <row r="26" spans="1:7" x14ac:dyDescent="0.25">
      <c r="A26" s="89"/>
      <c r="C26" s="79"/>
      <c r="D26" s="104"/>
      <c r="E26" s="107"/>
      <c r="F26" s="108"/>
      <c r="G26" s="82"/>
    </row>
    <row r="27" spans="1:7" x14ac:dyDescent="0.25">
      <c r="A27" s="83"/>
      <c r="B27" s="109" t="s">
        <v>75</v>
      </c>
      <c r="C27" s="110"/>
      <c r="D27" s="111"/>
      <c r="E27" s="112"/>
      <c r="F27" s="88"/>
      <c r="G27" s="82"/>
    </row>
    <row r="28" spans="1:7" x14ac:dyDescent="0.25">
      <c r="A28" s="83"/>
      <c r="B28" s="109" t="s">
        <v>76</v>
      </c>
      <c r="C28" s="110"/>
      <c r="D28" s="111"/>
      <c r="E28" s="112"/>
      <c r="F28" s="88"/>
      <c r="G28" s="82"/>
    </row>
    <row r="29" spans="1:7" x14ac:dyDescent="0.25">
      <c r="A29" s="83"/>
      <c r="B29" s="109" t="s">
        <v>77</v>
      </c>
      <c r="C29" s="110"/>
      <c r="D29" s="111"/>
      <c r="E29" s="112"/>
      <c r="F29" s="88"/>
      <c r="G29" s="82"/>
    </row>
    <row r="30" spans="1:7" x14ac:dyDescent="0.25">
      <c r="A30" s="83"/>
      <c r="B30" s="109" t="s">
        <v>78</v>
      </c>
      <c r="C30" s="110"/>
      <c r="D30" s="111"/>
      <c r="E30" s="112"/>
      <c r="F30" s="88"/>
      <c r="G30" s="82"/>
    </row>
    <row r="31" spans="1:7" x14ac:dyDescent="0.25">
      <c r="A31" s="83"/>
      <c r="B31" s="109" t="s">
        <v>79</v>
      </c>
      <c r="C31" s="110"/>
      <c r="D31" s="111"/>
      <c r="E31" s="112"/>
      <c r="F31" s="88"/>
      <c r="G31" s="82"/>
    </row>
    <row r="32" spans="1:7" x14ac:dyDescent="0.25">
      <c r="A32" s="83"/>
      <c r="B32" s="109" t="s">
        <v>80</v>
      </c>
      <c r="C32" s="110"/>
      <c r="D32" s="111"/>
      <c r="E32" s="112"/>
      <c r="F32" s="88"/>
      <c r="G32" s="82"/>
    </row>
    <row r="33" spans="1:7" x14ac:dyDescent="0.25">
      <c r="A33" s="83"/>
      <c r="B33" s="109" t="s">
        <v>81</v>
      </c>
      <c r="C33" s="110"/>
      <c r="D33" s="111"/>
      <c r="E33" s="112"/>
      <c r="F33" s="88"/>
      <c r="G33" s="82"/>
    </row>
    <row r="34" spans="1:7" x14ac:dyDescent="0.25">
      <c r="A34" s="83"/>
      <c r="B34" s="109" t="s">
        <v>82</v>
      </c>
      <c r="C34" s="110"/>
      <c r="D34" s="111"/>
      <c r="E34" s="112"/>
      <c r="F34" s="88"/>
      <c r="G34" s="82"/>
    </row>
    <row r="35" spans="1:7" x14ac:dyDescent="0.25">
      <c r="A35" s="83"/>
      <c r="B35" s="109" t="s">
        <v>83</v>
      </c>
      <c r="C35" s="110"/>
      <c r="D35" s="111"/>
      <c r="E35" s="112"/>
      <c r="F35" s="88"/>
      <c r="G35" s="82"/>
    </row>
    <row r="36" spans="1:7" ht="15.75" thickBot="1" x14ac:dyDescent="0.3">
      <c r="A36" s="83"/>
      <c r="B36" s="109" t="s">
        <v>84</v>
      </c>
      <c r="C36" s="110"/>
      <c r="D36" s="111"/>
      <c r="E36" s="112"/>
      <c r="F36" s="88"/>
      <c r="G36" s="82"/>
    </row>
    <row r="37" spans="1:7" x14ac:dyDescent="0.25">
      <c r="A37" s="89"/>
      <c r="B37" s="113" t="s">
        <v>72</v>
      </c>
      <c r="C37" s="114"/>
      <c r="D37" s="114"/>
      <c r="E37" s="115"/>
      <c r="F37" s="81"/>
      <c r="G37" s="82"/>
    </row>
    <row r="38" spans="1:7" x14ac:dyDescent="0.25">
      <c r="A38" s="89"/>
      <c r="B38" s="93"/>
      <c r="C38" s="94"/>
      <c r="D38" s="94"/>
      <c r="E38" s="95"/>
      <c r="F38" s="81"/>
      <c r="G38" s="82"/>
    </row>
    <row r="39" spans="1:7" x14ac:dyDescent="0.25">
      <c r="A39" s="89"/>
      <c r="B39" s="93"/>
      <c r="C39" s="94"/>
      <c r="D39" s="94"/>
      <c r="E39" s="95"/>
      <c r="F39" s="81"/>
      <c r="G39" s="82"/>
    </row>
    <row r="40" spans="1:7" ht="15.75" thickBot="1" x14ac:dyDescent="0.3">
      <c r="A40" s="89"/>
      <c r="B40" s="93"/>
      <c r="C40" s="94"/>
      <c r="D40" s="94"/>
      <c r="E40" s="95"/>
      <c r="F40" s="81"/>
      <c r="G40" s="82"/>
    </row>
    <row r="41" spans="1:7" ht="15.75" thickBot="1" x14ac:dyDescent="0.3">
      <c r="A41" s="96"/>
      <c r="B41" s="97"/>
      <c r="C41" s="98"/>
      <c r="D41" s="98"/>
      <c r="E41" s="116" t="s">
        <v>86</v>
      </c>
      <c r="F41" s="100"/>
      <c r="G41" s="101"/>
    </row>
    <row r="42" spans="1:7" x14ac:dyDescent="0.25">
      <c r="A42" s="102">
        <v>300</v>
      </c>
      <c r="B42" s="117" t="s">
        <v>87</v>
      </c>
      <c r="C42" s="103"/>
      <c r="D42" s="103"/>
      <c r="E42" s="118"/>
      <c r="F42" s="106"/>
      <c r="G42" s="82"/>
    </row>
    <row r="43" spans="1:7" x14ac:dyDescent="0.25">
      <c r="A43" s="72"/>
      <c r="B43" s="117"/>
      <c r="C43" s="79"/>
      <c r="D43" s="79"/>
      <c r="E43" s="118"/>
      <c r="F43" s="81"/>
      <c r="G43" s="82"/>
    </row>
    <row r="44" spans="1:7" x14ac:dyDescent="0.25">
      <c r="A44" s="83">
        <v>300</v>
      </c>
      <c r="B44" s="109" t="s">
        <v>88</v>
      </c>
      <c r="C44" s="119"/>
      <c r="D44" s="119"/>
      <c r="E44" s="120"/>
      <c r="F44" s="88"/>
      <c r="G44" s="82"/>
    </row>
    <row r="45" spans="1:7" x14ac:dyDescent="0.25">
      <c r="A45" s="83">
        <v>320</v>
      </c>
      <c r="B45" s="109" t="s">
        <v>89</v>
      </c>
      <c r="C45" s="119"/>
      <c r="D45" s="119"/>
      <c r="E45" s="120"/>
      <c r="F45" s="88"/>
      <c r="G45" s="82"/>
    </row>
    <row r="46" spans="1:7" x14ac:dyDescent="0.25">
      <c r="A46" s="83">
        <v>331</v>
      </c>
      <c r="B46" s="109" t="s">
        <v>90</v>
      </c>
      <c r="C46" s="119"/>
      <c r="D46" s="119"/>
      <c r="E46" s="120"/>
      <c r="F46" s="88"/>
      <c r="G46" s="82"/>
    </row>
    <row r="47" spans="1:7" x14ac:dyDescent="0.25">
      <c r="A47" s="121"/>
      <c r="B47" s="122" t="s">
        <v>72</v>
      </c>
      <c r="C47" s="122"/>
      <c r="D47" s="122"/>
      <c r="E47" s="122"/>
      <c r="F47" s="108"/>
      <c r="G47" s="82"/>
    </row>
    <row r="48" spans="1:7" x14ac:dyDescent="0.25">
      <c r="A48" s="121"/>
      <c r="B48" s="123"/>
      <c r="C48" s="124"/>
      <c r="D48" s="124"/>
      <c r="E48" s="124"/>
      <c r="F48" s="108"/>
      <c r="G48" s="82"/>
    </row>
    <row r="49" spans="1:7" ht="15.75" thickBot="1" x14ac:dyDescent="0.3">
      <c r="A49" s="89"/>
      <c r="B49" s="125"/>
      <c r="C49" s="126"/>
      <c r="D49" s="126"/>
      <c r="E49" s="127"/>
      <c r="F49" s="81"/>
      <c r="G49" s="82"/>
    </row>
    <row r="50" spans="1:7" ht="15.75" thickBot="1" x14ac:dyDescent="0.3">
      <c r="A50" s="96"/>
      <c r="B50" s="97"/>
      <c r="C50" s="98"/>
      <c r="D50" s="98"/>
      <c r="E50" s="116" t="s">
        <v>91</v>
      </c>
      <c r="F50" s="100"/>
      <c r="G50" s="101"/>
    </row>
    <row r="51" spans="1:7" x14ac:dyDescent="0.25">
      <c r="A51" s="102">
        <v>400</v>
      </c>
      <c r="B51" s="128" t="s">
        <v>92</v>
      </c>
      <c r="C51" s="129"/>
      <c r="D51" s="103"/>
      <c r="E51" s="130"/>
      <c r="F51" s="106"/>
      <c r="G51" s="82"/>
    </row>
    <row r="52" spans="1:7" x14ac:dyDescent="0.25">
      <c r="A52" s="89"/>
      <c r="C52" s="131"/>
      <c r="D52" s="79"/>
      <c r="E52" s="118"/>
      <c r="F52" s="81"/>
      <c r="G52" s="82"/>
    </row>
    <row r="53" spans="1:7" x14ac:dyDescent="0.25">
      <c r="A53" s="83">
        <v>443</v>
      </c>
      <c r="B53" s="84" t="s">
        <v>93</v>
      </c>
      <c r="C53" s="132"/>
      <c r="D53" s="119"/>
      <c r="E53" s="120"/>
      <c r="F53" s="88"/>
      <c r="G53" s="82"/>
    </row>
    <row r="54" spans="1:7" x14ac:dyDescent="0.25">
      <c r="A54" s="83">
        <v>430</v>
      </c>
      <c r="B54" s="133" t="s">
        <v>94</v>
      </c>
      <c r="C54" s="132"/>
      <c r="D54" s="119"/>
      <c r="E54" s="120"/>
      <c r="F54" s="88"/>
      <c r="G54" s="82"/>
    </row>
    <row r="55" spans="1:7" x14ac:dyDescent="0.25">
      <c r="A55" s="83">
        <v>441</v>
      </c>
      <c r="B55" s="133" t="s">
        <v>95</v>
      </c>
      <c r="C55" s="132"/>
      <c r="D55" s="119"/>
      <c r="E55" s="120"/>
      <c r="F55" s="88"/>
      <c r="G55" s="82"/>
    </row>
    <row r="56" spans="1:7" ht="15.75" thickBot="1" x14ac:dyDescent="0.3">
      <c r="A56" s="89">
        <v>450</v>
      </c>
      <c r="B56" s="134" t="s">
        <v>96</v>
      </c>
      <c r="C56" s="132"/>
      <c r="D56" s="119"/>
      <c r="E56" s="120"/>
      <c r="F56" s="88"/>
      <c r="G56" s="135"/>
    </row>
    <row r="57" spans="1:7" x14ac:dyDescent="0.25">
      <c r="A57" s="89"/>
      <c r="B57" s="113" t="s">
        <v>72</v>
      </c>
      <c r="C57" s="114"/>
      <c r="D57" s="114"/>
      <c r="E57" s="115"/>
      <c r="F57" s="81"/>
      <c r="G57" s="82"/>
    </row>
    <row r="58" spans="1:7" x14ac:dyDescent="0.25">
      <c r="A58" s="89"/>
      <c r="B58" s="93"/>
      <c r="C58" s="136"/>
      <c r="D58" s="136"/>
      <c r="E58" s="95"/>
      <c r="F58" s="81"/>
      <c r="G58" s="82"/>
    </row>
    <row r="59" spans="1:7" x14ac:dyDescent="0.25">
      <c r="A59" s="89"/>
      <c r="B59" s="137"/>
      <c r="C59" s="126"/>
      <c r="D59" s="126"/>
      <c r="E59" s="127"/>
      <c r="F59" s="81"/>
      <c r="G59" s="82"/>
    </row>
    <row r="60" spans="1:7" x14ac:dyDescent="0.25">
      <c r="A60" s="138"/>
      <c r="B60" s="139"/>
      <c r="C60" s="140"/>
      <c r="D60" s="140"/>
      <c r="E60" s="141" t="s">
        <v>97</v>
      </c>
      <c r="F60" s="142"/>
      <c r="G60" s="143"/>
    </row>
    <row r="61" spans="1:7" x14ac:dyDescent="0.25">
      <c r="A61" s="72">
        <v>500</v>
      </c>
      <c r="B61" s="144" t="s">
        <v>98</v>
      </c>
      <c r="C61" s="145"/>
      <c r="D61" s="146"/>
      <c r="E61" s="147"/>
      <c r="F61" s="148"/>
      <c r="G61" s="82"/>
    </row>
    <row r="62" spans="1:7" x14ac:dyDescent="0.25">
      <c r="A62" s="83"/>
      <c r="B62" s="149"/>
      <c r="C62" s="145"/>
      <c r="D62" s="146"/>
      <c r="E62" s="147"/>
      <c r="F62" s="148"/>
      <c r="G62" s="150"/>
    </row>
    <row r="63" spans="1:7" x14ac:dyDescent="0.25">
      <c r="A63" s="83">
        <v>530</v>
      </c>
      <c r="B63" s="84" t="s">
        <v>99</v>
      </c>
      <c r="C63" s="145"/>
      <c r="D63" s="86"/>
      <c r="E63" s="87"/>
      <c r="F63" s="88"/>
      <c r="G63" s="150"/>
    </row>
    <row r="64" spans="1:7" x14ac:dyDescent="0.25">
      <c r="A64" s="83">
        <v>581</v>
      </c>
      <c r="B64" s="84" t="s">
        <v>100</v>
      </c>
      <c r="C64" s="145"/>
      <c r="D64" s="86"/>
      <c r="E64" s="87"/>
      <c r="F64" s="88"/>
      <c r="G64" s="150"/>
    </row>
    <row r="65" spans="1:7" ht="15.75" thickBot="1" x14ac:dyDescent="0.3">
      <c r="A65" s="83">
        <v>590</v>
      </c>
      <c r="B65" s="84" t="s">
        <v>64</v>
      </c>
      <c r="C65" s="145"/>
      <c r="D65" s="86"/>
      <c r="E65" s="87"/>
      <c r="F65" s="88"/>
      <c r="G65" s="150"/>
    </row>
    <row r="66" spans="1:7" x14ac:dyDescent="0.25">
      <c r="A66" s="83"/>
      <c r="B66" s="151" t="s">
        <v>72</v>
      </c>
      <c r="C66" s="152"/>
      <c r="D66" s="152"/>
      <c r="E66" s="153"/>
      <c r="F66" s="148"/>
      <c r="G66" s="150"/>
    </row>
    <row r="67" spans="1:7" x14ac:dyDescent="0.25">
      <c r="A67" s="83"/>
      <c r="B67" s="154"/>
      <c r="C67" s="126"/>
      <c r="D67" s="126"/>
      <c r="E67" s="127"/>
      <c r="F67" s="148"/>
      <c r="G67" s="150"/>
    </row>
    <row r="68" spans="1:7" x14ac:dyDescent="0.25">
      <c r="A68" s="83"/>
      <c r="B68" s="125"/>
      <c r="C68" s="126"/>
      <c r="D68" s="126"/>
      <c r="E68" s="127"/>
      <c r="F68" s="148"/>
      <c r="G68" s="155"/>
    </row>
    <row r="69" spans="1:7" ht="15.75" thickBot="1" x14ac:dyDescent="0.3">
      <c r="A69" s="156"/>
      <c r="B69" s="157"/>
      <c r="C69" s="158"/>
      <c r="D69" s="158"/>
      <c r="E69" s="141" t="s">
        <v>101</v>
      </c>
      <c r="F69" s="142"/>
      <c r="G69" s="142"/>
    </row>
    <row r="70" spans="1:7" x14ac:dyDescent="0.25">
      <c r="A70" s="159">
        <v>600</v>
      </c>
      <c r="B70" s="160" t="s">
        <v>102</v>
      </c>
      <c r="C70" s="161"/>
      <c r="D70" s="146"/>
      <c r="E70" s="147"/>
      <c r="F70" s="148"/>
      <c r="G70" s="150"/>
    </row>
    <row r="71" spans="1:7" x14ac:dyDescent="0.25">
      <c r="A71" s="162"/>
      <c r="B71" s="160"/>
      <c r="C71" s="145"/>
      <c r="D71" s="146"/>
      <c r="E71" s="147"/>
      <c r="F71" s="148"/>
      <c r="G71" s="150"/>
    </row>
    <row r="72" spans="1:7" x14ac:dyDescent="0.25">
      <c r="A72" s="83">
        <v>610</v>
      </c>
      <c r="B72" s="109" t="s">
        <v>103</v>
      </c>
      <c r="C72" s="145"/>
      <c r="D72" s="86"/>
      <c r="E72" s="87"/>
      <c r="F72" s="88"/>
      <c r="G72" s="150"/>
    </row>
    <row r="73" spans="1:7" x14ac:dyDescent="0.25">
      <c r="A73" s="83">
        <v>640</v>
      </c>
      <c r="B73" s="109" t="s">
        <v>104</v>
      </c>
      <c r="C73" s="145"/>
      <c r="D73" s="86"/>
      <c r="E73" s="87"/>
      <c r="F73" s="88"/>
      <c r="G73" s="150"/>
    </row>
    <row r="74" spans="1:7" ht="15.75" thickBot="1" x14ac:dyDescent="0.3">
      <c r="A74" s="83">
        <v>653</v>
      </c>
      <c r="B74" s="109" t="s">
        <v>105</v>
      </c>
      <c r="C74" s="145"/>
      <c r="D74" s="86"/>
      <c r="E74" s="87"/>
      <c r="F74" s="88"/>
      <c r="G74" s="150"/>
    </row>
    <row r="75" spans="1:7" x14ac:dyDescent="0.25">
      <c r="A75" s="83"/>
      <c r="B75" s="151" t="s">
        <v>72</v>
      </c>
      <c r="C75" s="152"/>
      <c r="D75" s="152"/>
      <c r="E75" s="153"/>
      <c r="F75" s="148"/>
      <c r="G75" s="150"/>
    </row>
    <row r="76" spans="1:7" x14ac:dyDescent="0.25">
      <c r="A76" s="83"/>
      <c r="B76" s="154"/>
      <c r="C76" s="126"/>
      <c r="D76" s="126"/>
      <c r="E76" s="127"/>
      <c r="F76" s="148"/>
      <c r="G76" s="150"/>
    </row>
    <row r="77" spans="1:7" ht="15.75" thickBot="1" x14ac:dyDescent="0.3">
      <c r="A77" s="83"/>
      <c r="B77" s="125"/>
      <c r="C77" s="126"/>
      <c r="D77" s="126"/>
      <c r="E77" s="127"/>
      <c r="F77" s="148"/>
      <c r="G77" s="150"/>
    </row>
    <row r="78" spans="1:7" ht="15.75" thickBot="1" x14ac:dyDescent="0.3">
      <c r="A78" s="156"/>
      <c r="B78" s="163"/>
      <c r="C78" s="164"/>
      <c r="D78" s="165"/>
      <c r="E78" s="166" t="s">
        <v>106</v>
      </c>
      <c r="F78" s="100"/>
      <c r="G78" s="100"/>
    </row>
    <row r="79" spans="1:7" x14ac:dyDescent="0.25">
      <c r="A79" s="159">
        <v>700</v>
      </c>
      <c r="B79" s="167" t="s">
        <v>107</v>
      </c>
      <c r="C79" s="161"/>
      <c r="D79" s="161"/>
      <c r="E79" s="168"/>
      <c r="F79" s="169"/>
      <c r="G79" s="150"/>
    </row>
    <row r="80" spans="1:7" x14ac:dyDescent="0.25">
      <c r="A80" s="83"/>
      <c r="B80" s="133"/>
      <c r="C80" s="145"/>
      <c r="D80" s="145"/>
      <c r="E80" s="170"/>
      <c r="F80" s="148"/>
      <c r="G80" s="150"/>
    </row>
    <row r="81" spans="1:7" ht="15.75" thickBot="1" x14ac:dyDescent="0.3">
      <c r="A81" s="83">
        <v>732</v>
      </c>
      <c r="B81" s="109" t="s">
        <v>108</v>
      </c>
      <c r="C81" s="145"/>
      <c r="D81" s="119"/>
      <c r="E81" s="120"/>
      <c r="F81" s="88"/>
      <c r="G81" s="150"/>
    </row>
    <row r="82" spans="1:7" x14ac:dyDescent="0.25">
      <c r="A82" s="83"/>
      <c r="B82" s="171" t="s">
        <v>72</v>
      </c>
      <c r="C82" s="172"/>
      <c r="D82" s="172"/>
      <c r="E82" s="173"/>
      <c r="F82" s="148"/>
      <c r="G82" s="150"/>
    </row>
    <row r="83" spans="1:7" x14ac:dyDescent="0.25">
      <c r="A83" s="83"/>
      <c r="B83" s="154"/>
      <c r="C83" s="126"/>
      <c r="D83" s="126"/>
      <c r="E83" s="127"/>
      <c r="F83" s="148"/>
      <c r="G83" s="150"/>
    </row>
    <row r="84" spans="1:7" x14ac:dyDescent="0.25">
      <c r="A84" s="83"/>
      <c r="B84" s="125"/>
      <c r="C84" s="126"/>
      <c r="D84" s="126"/>
      <c r="E84" s="127"/>
      <c r="F84" s="148"/>
      <c r="G84" s="150"/>
    </row>
    <row r="85" spans="1:7" ht="15.75" thickBot="1" x14ac:dyDescent="0.3">
      <c r="A85" s="83"/>
      <c r="B85" s="125"/>
      <c r="C85" s="126"/>
      <c r="D85" s="126"/>
      <c r="E85" s="127"/>
      <c r="F85" s="148"/>
      <c r="G85" s="150"/>
    </row>
    <row r="86" spans="1:7" ht="15.75" thickBot="1" x14ac:dyDescent="0.3">
      <c r="A86" s="83"/>
      <c r="B86" s="174"/>
      <c r="C86" s="175"/>
      <c r="D86" s="175"/>
      <c r="E86" s="99" t="s">
        <v>109</v>
      </c>
      <c r="F86" s="100"/>
      <c r="G86" s="100"/>
    </row>
    <row r="87" spans="1:7" ht="15.75" thickBot="1" x14ac:dyDescent="0.3">
      <c r="A87" s="176" t="s">
        <v>110</v>
      </c>
      <c r="B87" s="177" t="s">
        <v>111</v>
      </c>
      <c r="C87" s="178"/>
      <c r="D87" s="177"/>
      <c r="E87" s="179"/>
      <c r="F87" s="180"/>
      <c r="G87" s="180"/>
    </row>
    <row r="88" spans="1:7" ht="15.75" thickBot="1" x14ac:dyDescent="0.3">
      <c r="A88" s="181" t="s">
        <v>112</v>
      </c>
      <c r="B88" s="182"/>
      <c r="C88" s="183"/>
      <c r="D88" s="184"/>
      <c r="E88" s="185"/>
      <c r="F88" s="186"/>
      <c r="G88" s="187"/>
    </row>
    <row r="89" spans="1:7" ht="15.75" thickBot="1" x14ac:dyDescent="0.3">
      <c r="A89" s="89"/>
      <c r="B89" s="93"/>
      <c r="C89" s="188"/>
      <c r="D89" s="188"/>
      <c r="E89" s="189"/>
      <c r="F89" s="81"/>
      <c r="G89" s="82"/>
    </row>
    <row r="90" spans="1:7" ht="15.75" thickBot="1" x14ac:dyDescent="0.3">
      <c r="A90" s="190"/>
      <c r="B90" s="190"/>
      <c r="C90" s="190"/>
      <c r="D90" s="190"/>
      <c r="E90" s="191" t="s">
        <v>113</v>
      </c>
      <c r="F90" s="192"/>
      <c r="G90" s="180"/>
    </row>
    <row r="91" spans="1:7" ht="15.75" thickTop="1" x14ac:dyDescent="0.25"/>
  </sheetData>
  <sheetProtection sheet="1" objects="1" scenarios="1" selectLockedCells="1" selectUnlockedCells="1"/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Instruction</vt:lpstr>
      <vt:lpstr>Support Services</vt:lpstr>
    </vt:vector>
  </TitlesOfParts>
  <Company>Elko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Puentes</dc:creator>
  <cp:lastModifiedBy>KellyLynn Charles</cp:lastModifiedBy>
  <cp:lastPrinted>2019-08-01T19:40:49Z</cp:lastPrinted>
  <dcterms:created xsi:type="dcterms:W3CDTF">2019-04-09T17:38:20Z</dcterms:created>
  <dcterms:modified xsi:type="dcterms:W3CDTF">2019-08-01T19:41:57Z</dcterms:modified>
</cp:coreProperties>
</file>