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starbuck\Downloads\"/>
    </mc:Choice>
  </mc:AlternateContent>
  <xr:revisionPtr revIDLastSave="0" documentId="8_{D0E47EBC-BCAC-42E4-B24C-E9660445C0F9}" xr6:coauthVersionLast="44" xr6:coauthVersionMax="44" xr10:uidLastSave="{00000000-0000-0000-0000-000000000000}"/>
  <bookViews>
    <workbookView xWindow="-120" yWindow="-120" windowWidth="29040" windowHeight="15840" tabRatio="510" xr2:uid="{06A7ED58-3990-4BCA-B76C-5E31158EB14E}"/>
  </bookViews>
  <sheets>
    <sheet name="summary table" sheetId="10" r:id="rId1"/>
    <sheet name="fish bone" sheetId="9" r:id="rId2"/>
    <sheet name="category map" sheetId="8" r:id="rId3"/>
    <sheet name="old map" sheetId="11" state="hidden" r:id="rId4"/>
    <sheet name="RTP - Summary" sheetId="5" r:id="rId5"/>
    <sheet name="RTE - Summary" sheetId="6" r:id="rId6"/>
    <sheet name="Ret - Summary" sheetId="7" r:id="rId7"/>
    <sheet name="Recruitment to The Profession" sheetId="1" r:id="rId8"/>
    <sheet name="Recruitment to Employment" sheetId="2" r:id="rId9"/>
    <sheet name="Retention" sheetId="3" r:id="rId10"/>
    <sheet name="Sheet1" sheetId="4" state="hidden" r:id="rId11"/>
  </sheets>
  <externalReferences>
    <externalReference r:id="rId12"/>
  </externalReferences>
  <definedNames>
    <definedName name="_xlnm._FilterDatabase" localSheetId="8" hidden="1">'Recruitment to Employment'!$A$1:$H$54</definedName>
    <definedName name="_xlnm._FilterDatabase" localSheetId="7" hidden="1">'Recruitment to The Profession'!$A$1:$H$56</definedName>
    <definedName name="_xlnm._FilterDatabase" localSheetId="9" hidden="1">Retention!$A$1:$H$52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10" l="1"/>
  <c r="E24" i="10"/>
  <c r="F9" i="10" s="1"/>
  <c r="F7" i="10"/>
  <c r="G24" i="10"/>
  <c r="H6" i="10" s="1"/>
  <c r="C24" i="10"/>
  <c r="D24" i="10" s="1"/>
  <c r="F16" i="10" l="1"/>
  <c r="F24" i="10"/>
  <c r="F15" i="10"/>
  <c r="F13" i="10"/>
  <c r="F8" i="10"/>
  <c r="D12" i="10"/>
  <c r="F5" i="10"/>
  <c r="F23" i="10"/>
  <c r="H21" i="10"/>
  <c r="D20" i="10"/>
  <c r="F21" i="10"/>
  <c r="H13" i="10"/>
  <c r="H20" i="10"/>
  <c r="H12" i="10"/>
  <c r="D18" i="10"/>
  <c r="D10" i="10"/>
  <c r="F22" i="10"/>
  <c r="F14" i="10"/>
  <c r="F6" i="10"/>
  <c r="H19" i="10"/>
  <c r="H11" i="10"/>
  <c r="D11" i="10"/>
  <c r="D17" i="10"/>
  <c r="D9" i="10"/>
  <c r="H9" i="10"/>
  <c r="H10" i="10"/>
  <c r="D8" i="10"/>
  <c r="F12" i="10"/>
  <c r="D15" i="10"/>
  <c r="F11" i="10"/>
  <c r="H8" i="10"/>
  <c r="D19" i="10"/>
  <c r="D5" i="10"/>
  <c r="H5" i="10"/>
  <c r="D23" i="10"/>
  <c r="F19" i="10"/>
  <c r="H24" i="10"/>
  <c r="D22" i="10"/>
  <c r="D14" i="10"/>
  <c r="D6" i="10"/>
  <c r="F18" i="10"/>
  <c r="F10" i="10"/>
  <c r="H23" i="10"/>
  <c r="H15" i="10"/>
  <c r="H7" i="10"/>
  <c r="H18" i="10"/>
  <c r="D16" i="10"/>
  <c r="F20" i="10"/>
  <c r="H17" i="10"/>
  <c r="D7" i="10"/>
  <c r="H16" i="10"/>
  <c r="D21" i="10"/>
  <c r="D13" i="10"/>
  <c r="F17" i="10"/>
  <c r="H22" i="10"/>
  <c r="H14" i="10"/>
  <c r="B13" i="7"/>
  <c r="B3" i="7"/>
  <c r="B4" i="7"/>
  <c r="B5" i="7"/>
  <c r="B6" i="7"/>
  <c r="B7" i="7"/>
  <c r="B8" i="7"/>
  <c r="B9" i="7"/>
  <c r="B10" i="7"/>
  <c r="B11" i="7"/>
  <c r="B12" i="7"/>
  <c r="B2" i="7"/>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2" i="3"/>
  <c r="B3" i="6"/>
  <c r="B4" i="6"/>
  <c r="B5" i="6"/>
  <c r="B6" i="6"/>
  <c r="B7" i="6"/>
  <c r="B2" i="6"/>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2" i="2"/>
  <c r="B3" i="5"/>
  <c r="B4" i="5"/>
  <c r="B5" i="5"/>
  <c r="B6" i="5"/>
  <c r="B7" i="5"/>
  <c r="B2" i="5"/>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2" i="1"/>
  <c r="J24" i="10" l="1"/>
  <c r="B8" i="6"/>
  <c r="C8" i="6" s="1"/>
  <c r="B8" i="5"/>
  <c r="C8" i="5" s="1"/>
  <c r="B14" i="7"/>
  <c r="C6" i="7" l="1"/>
  <c r="C2" i="7"/>
  <c r="C7" i="6"/>
  <c r="C2" i="6"/>
  <c r="C3" i="6"/>
  <c r="C5" i="6"/>
  <c r="C6" i="6"/>
  <c r="C4" i="6"/>
  <c r="C5" i="5"/>
  <c r="C3" i="5"/>
  <c r="C7" i="5"/>
  <c r="C2" i="5"/>
  <c r="C6" i="5"/>
  <c r="C4" i="5"/>
  <c r="C5" i="7"/>
  <c r="C4" i="7"/>
  <c r="C12" i="7"/>
  <c r="C13" i="7"/>
  <c r="C10" i="7"/>
  <c r="C14" i="7"/>
  <c r="C9" i="7"/>
  <c r="C7" i="7"/>
  <c r="C3" i="7"/>
  <c r="C11" i="7"/>
  <c r="C8" i="7"/>
</calcChain>
</file>

<file path=xl/sharedStrings.xml><?xml version="1.0" encoding="utf-8"?>
<sst xmlns="http://schemas.openxmlformats.org/spreadsheetml/2006/main" count="1103" uniqueCount="655">
  <si>
    <t>Meridon Fortune</t>
  </si>
  <si>
    <t>Low Compensation</t>
  </si>
  <si>
    <t>Mining Jobs pay more</t>
  </si>
  <si>
    <t>Raise the salary for teachers to compete with Mining Jobs</t>
  </si>
  <si>
    <t>Obtain higher education than a high school diploma</t>
  </si>
  <si>
    <t>Entry Level Mining salary</t>
  </si>
  <si>
    <t>Public Relations - info about the field</t>
  </si>
  <si>
    <t>No encouragement to become a teacher</t>
  </si>
  <si>
    <t>High School Aide Programs that promote the field</t>
  </si>
  <si>
    <t>Introduces realistice classroom experiences for students</t>
  </si>
  <si>
    <t>Stressful work environment</t>
  </si>
  <si>
    <t>Parents/Community perception of teachers, paperwork, ineffective leadership, micromanaged</t>
  </si>
  <si>
    <t>Effective Meaningful Training - reorganization of leadership</t>
  </si>
  <si>
    <t>Trustworthy Relationships are built</t>
  </si>
  <si>
    <t>Location - Rural Nevada - lack of services</t>
  </si>
  <si>
    <t>Incentives</t>
  </si>
  <si>
    <t>Free housing for a year, side by side,</t>
  </si>
  <si>
    <t>Location - Rural Nevada</t>
  </si>
  <si>
    <t>Lance Lattin</t>
  </si>
  <si>
    <t>Negative perception of teaching</t>
  </si>
  <si>
    <t>low morale
students not encouraged to enter profession
low salaries and opportunity for advancement
lack of respect for profession
uncertainty of employment location/assignment
lack of autonomy
changing requirements/expectations</t>
  </si>
  <si>
    <t>Certification process difficult</t>
  </si>
  <si>
    <t>cost of schooling
requirements are confusing
process takes too long
lack of programs available
states have different requirements
schooling viewed as irrelevant to teaching</t>
  </si>
  <si>
    <t>little recruitment</t>
  </si>
  <si>
    <t>lack of teacher experience programs in high schools
educators not encouraging students to become teachers</t>
  </si>
  <si>
    <t>shortage of teachers</t>
  </si>
  <si>
    <t>Elizabeth Vessels</t>
  </si>
  <si>
    <t>Less interest in becoming a teacher</t>
  </si>
  <si>
    <t>Cost of college</t>
  </si>
  <si>
    <t>Loan forgiveness</t>
  </si>
  <si>
    <t>Affordable for new teachers</t>
  </si>
  <si>
    <t>N/A</t>
  </si>
  <si>
    <t>No interest in profession</t>
  </si>
  <si>
    <t>Lack of skills</t>
  </si>
  <si>
    <t>More college prep for high school students</t>
  </si>
  <si>
    <t>College rediness</t>
  </si>
  <si>
    <t>Unwilling to move out of state</t>
  </si>
  <si>
    <t>Cost of moving</t>
  </si>
  <si>
    <t>Help teachers move to new location</t>
  </si>
  <si>
    <t>Easier to relocate</t>
  </si>
  <si>
    <t>Family friendly moves</t>
  </si>
  <si>
    <t>Too many hoops to jump through</t>
  </si>
  <si>
    <t>Licensure pressure</t>
  </si>
  <si>
    <t>Easier process to change state license</t>
  </si>
  <si>
    <t>Faster and cheaper process for teachers</t>
  </si>
  <si>
    <t>Cost if license</t>
  </si>
  <si>
    <t>Cristy Fernandez</t>
  </si>
  <si>
    <t>Teacher Salary</t>
  </si>
  <si>
    <t>Lack of funding in education
Compensation 
Cost of living (specific areas)</t>
  </si>
  <si>
    <t>Improve pay and benefits. Our state could provide some financial incentives, to make teaching careers more attractive and available to diverse candidates and to acknowledge teachers .</t>
  </si>
  <si>
    <t>The perception of teaching by our community</t>
  </si>
  <si>
    <t>Teachers are unlikely to recommend teaching as a profession.
They express concerns about the effects of high workloads, stress and poor working environment on job satisfaction and teaching effectiveness. 
Media reporting 
Expectations and demands</t>
  </si>
  <si>
    <t>Early recruitment</t>
  </si>
  <si>
    <t>Not a lot of information about the profession and expectations
Lack of early incentives for people to become teachers 
Lack of scholarships 
Lack of knowledge about the profession</t>
  </si>
  <si>
    <t>Increase outreach and recruiting, starting in high school.</t>
  </si>
  <si>
    <t>Our State needs to create its own licensure program. This new certification pathway can allow the districts to recruit students to learn about specific disciplines and train and mentor them to work in our schools at a early age or starting at a early age.</t>
  </si>
  <si>
    <t>Agressive Recruitment</t>
  </si>
  <si>
    <t>Lack of communication with educational organizations 
Lack of recruitment strategies 
Think outside the box (districts tend to recruit only those who already know they want to be teachers )</t>
  </si>
  <si>
    <t xml:space="preserve">If more districts aggressively recruits new people, they would not only increase the prestige of the education field, but they would also uncover future teachers who didn't even know they wanted to be teachers. We need more experience and exposure. 
Districts needs to help students appreciate the beauty and challenges of the teaching profession. They need to make the profession more attractive to young people. 
</t>
  </si>
  <si>
    <t>We need to build a partnership with high school, collages and universities to give students the opportunities to experience teaching. By engaging students earlier, districts could take advantage of the opportunity to meet new candidates particularly those who are underrepresented in our field.</t>
  </si>
  <si>
    <t>Application Process is too difficult</t>
  </si>
  <si>
    <t>Laurie Henderson</t>
  </si>
  <si>
    <t>Low salary for teachers</t>
  </si>
  <si>
    <t>Budget shortfalls, lack of importance, salaries</t>
  </si>
  <si>
    <t>Increase budget or salaries for teachers</t>
  </si>
  <si>
    <t>More money for teachers increases appeal to want to become one</t>
  </si>
  <si>
    <t>Lack of interest in teaching as a profession</t>
  </si>
  <si>
    <t>Too many work hrs, can find other jobs with better pay, better hrs less stress, high student loan debt hard to pay back, low start pay,</t>
  </si>
  <si>
    <t>Better promotion of teacher programs, colleges, alt route to licensure programs more positively promote teaching</t>
  </si>
  <si>
    <t>Talbert-Johnson Carolyn (2006) Preparing highly qualified teacher candidates for urban schools. Education and Urban Society(39)1 pg. 147-160
10.1177/00131124506293321</t>
  </si>
  <si>
    <t>Lack of teacher support</t>
  </si>
  <si>
    <t>By districts, admin parents community teachers said to be important but not treated as important
Salaries low, high class sizes, behavior problems not handled, lack of funding to provided initiatives and programs to support student learning if kids see this things when they go through school of their teachers why would they themselves want to become teachers?</t>
  </si>
  <si>
    <t>Improve treatment of teachers so students can change views of teachers. Kids model who they admire and want to be in an admirable profession make teaching admirable more may want to become teachers</t>
  </si>
  <si>
    <t>Lack of value as a teacher</t>
  </si>
  <si>
    <t>High class sizes, lack of support by admin, district, parents if teachers aren't valued by generations of students in schools then those going through won't see the teaching profession as valued leading to not wanting to become a teacher</t>
  </si>
  <si>
    <t>Give teachers support they need to do their jobs make sure their positions hold value and respect</t>
  </si>
  <si>
    <t>Low salaries and benefits</t>
  </si>
  <si>
    <t>David Navarette</t>
  </si>
  <si>
    <t>Lack of respect for teachers</t>
  </si>
  <si>
    <t>People talk down the profession
Low performing schools
Media reports that U.S./Nevada schools underperform compared to other countries/localities
Schools cannot use older discipline tactics</t>
  </si>
  <si>
    <t>Reform education system to be based on ability and achievement and not solely on age.</t>
  </si>
  <si>
    <t>Students will be grouped by ability within schools to give all students the level of instruction they need. Not a one-age-fits-all approach.</t>
  </si>
  <si>
    <t>Low pay for teachers</t>
  </si>
  <si>
    <t>Pay and available money is decided by state legislature
Districts are often asked to cut budgets
Pay did not keep up with inflation</t>
  </si>
  <si>
    <t>Protect teacher pay in budgets, prevent schools from bearing brunt of state budget issues</t>
  </si>
  <si>
    <t>Teacher pay will annually increase as advertised</t>
  </si>
  <si>
    <t>Low teacher morale visible and audible by public and students in classroom</t>
  </si>
  <si>
    <t>Poor working conditions
Disputes with colleagues
Long hours</t>
  </si>
  <si>
    <t>Other, higher-paying professions can cost the same or less for training/education</t>
  </si>
  <si>
    <t>Not enough graduating in Nevada to meet demand</t>
  </si>
  <si>
    <t>Thomas Brooks</t>
  </si>
  <si>
    <t>Lack of Competitive Wages</t>
  </si>
  <si>
    <t xml:space="preserve">Cost of Education to become a certified Teacher
Tests needed to become a certified teacher
Licensure Requirements and costs
Other Careers (with and without necessary education) pay more that educators are paid (ie: Mining Shift Work, Factories)
</t>
  </si>
  <si>
    <t>Pay professional teachers what they are worth in a fair market</t>
  </si>
  <si>
    <t>By paying fair and equitable wages (salary, benefits, PERS) 
Nevada can be at the forefront of procuring talented people who are driven to succeed from all walks of life. 
These increased wages will allow our need for educators to stay on par with some many other career fields that are competing for these same individuals.</t>
  </si>
  <si>
    <t>College of Education Recruiting is not Present on High School and College Campuses</t>
  </si>
  <si>
    <t>Lack of Funding
Lack of Interest
Colleges are unaware that this is and issue
Lack of Presence
Diminished Respect of teachers as professionals in society</t>
  </si>
  <si>
    <t>Jump Start these programs. High Schools can invite GBC, Nevada, UNLV, Sierra Nevada College and any others onto campus to market the educational profession to high schoolers who are pondering where their next 5 years may take them.</t>
  </si>
  <si>
    <t>Having a bigger presence in the lives and minds of young adults will rekindle the hopes and ambitions of so many young people in our school system who used to dream about teaching as a result of their experiences in grade school, who have (by the time they are in high school had that excitement to teach extinguished by their later experiences, who have forgotten about that dream or who are now mature enough to process what it will take to become a teacher. Recruiting older students preparing to graduate in the near future will offer them the opportunity to have their questions answered and offer the opportunity for them to make a connection with someone that will be avle to assist them in the enrollment process at a college.</t>
  </si>
  <si>
    <t>Lack of Quality, Authentic and Exciting Experiences in Educator Prep Programs</t>
  </si>
  <si>
    <t>New Teaching Models are Discussed, but not usually modeled in Teacher Prep Programs
Deep and Thoughtful Classes are provided to Educator Prep students on Grading Systems, Classroom Management, IEP's and Discipline, New (Actual in Use) technologies, Organization and Time management. All crucial items in a teacher's repertoire that are (in my experience and the experience of my colleagues) non-existent in preparatory programs.</t>
  </si>
  <si>
    <t>Revamp the Educational Programs. Work with local districts in the areas of these colleges to bring in teachers, real teachers currently dominating in the classroom and allowing them to teach these courses to their strengths. A teacher who is a whiz a classroom management should be teaching their theories, where a teacher who is great at special education and IEP's should be teaching that topic. These teachers must be made available to colleges for teh benefit of educator prep students in a way that is not an additional position and extra duties, but in lieu of some of their other duties. It will be better for the profession.</t>
  </si>
  <si>
    <t>The educators that are brought in will be authentic because they are living it, they will offer quality experiences because they are existing in their element and are excited to share what they know and will be exciting because they are passionate about their work.</t>
  </si>
  <si>
    <t>NCLB's onslaught of testing has left us with a "over-tested" set of recruits that are still reeling from their experiences</t>
  </si>
  <si>
    <t>Over tested as they were brought up through their k-12 education
Experiences school as a day filled with tests, hi-stakes tests, growth tests, quizzes, quarries, summative assessments and formative assessments. 
This left little room for the enjoyment of learning
Saw their teachers constantly stressed
Made for a less than exciting career path
Oh, and at the end of the day, hi-stakes were not really that, because you know...that wasnt a good ideas nor was it well implemented.</t>
  </si>
  <si>
    <t>Stop this nutty, unfunded insanity - Listen to teachers, we are smart, experienced, well-informed professionals who's opinions should be valued in educational policy</t>
  </si>
  <si>
    <t>Lack of Supply</t>
  </si>
  <si>
    <t>LaResa Darrington</t>
  </si>
  <si>
    <t>Non livable wage</t>
  </si>
  <si>
    <t>Each district is different per starting pay but very few have kept up with the standard of living and many teachers end up with second jobs no matter how many years of experience</t>
  </si>
  <si>
    <t>Districts need to have a formula they need to use to adjust the base pays to fit the standard of living- also, "no man's land" is a punishment for those who have accumulated years of experience and that needs to be changed</t>
  </si>
  <si>
    <t>Salaries would become more comparable to many other respected professions</t>
  </si>
  <si>
    <t>Working environment has changed</t>
  </si>
  <si>
    <t>High school students are not stupid. They see what their teachers have to endure and they see what kind of a lifestyle they have, and there is nothing remotely enticing about it.</t>
  </si>
  <si>
    <t>More support in classrooms with behaviors and curriculum. Perhaps some actual "student teaching" classes like they have for CNA , mechanics etc.</t>
  </si>
  <si>
    <t>These kinds of classes would help students identify what being a teacher is actually about instead of from their point of view in the classroom as a student</t>
  </si>
  <si>
    <t>Respect for the teaching profession has diminished greatly</t>
  </si>
  <si>
    <t>Social media had been a huge contributing factor to the lack of respect. Also, when students see how their teachers mishandle major discipline issues in many classrooms across the nation because they have no training, teachers are the bad guys and no one wants to be in that position</t>
  </si>
  <si>
    <t>No idea how to change that one other than start with support in classrooms, and truly get rid of teachers who don't care and don't want to change the way they taught 10 or 20 years ago.</t>
  </si>
  <si>
    <t>Rural Nevada is a long ways away from cities</t>
  </si>
  <si>
    <t>Kristina Ernest</t>
  </si>
  <si>
    <t>Negative Social Media</t>
  </si>
  <si>
    <t>Social media negative toward teachers.</t>
  </si>
  <si>
    <t>Positive social media presence</t>
  </si>
  <si>
    <t>Younger generation huge social media users, we could change their attitude about teaching.</t>
  </si>
  <si>
    <t>Lack of Respect</t>
  </si>
  <si>
    <t>Teachers not held in high esteem for an educated profession</t>
  </si>
  <si>
    <t>Increase in pay</t>
  </si>
  <si>
    <t>Higher paying professionals get more respect.</t>
  </si>
  <si>
    <t>Low pay and support</t>
  </si>
  <si>
    <t>State budgets get cut, education first to lose money
No pay assistance for furthering education
Teachers pay to support their own classrooms no other profession expected to do this.</t>
  </si>
  <si>
    <t>Fund schools better, possible state tax.</t>
  </si>
  <si>
    <t>State tax revenue to help fund education better.</t>
  </si>
  <si>
    <t>State testing</t>
  </si>
  <si>
    <t>Teachers blamed if students don't make growth
Blame for star ranking
Teaching to the test</t>
  </si>
  <si>
    <t>State testing should be a small part of ranking in schools</t>
  </si>
  <si>
    <t>There is only negative connotations related to state testing. 
Should not have the impact on schools as it does.</t>
  </si>
  <si>
    <t>Remoteness and housing</t>
  </si>
  <si>
    <t>Magdaline Wells</t>
  </si>
  <si>
    <t>Cost/Benefit Inequalities</t>
  </si>
  <si>
    <t xml:space="preserve">Tuition Costs, Student Loans vs Entry Level Compensation
</t>
  </si>
  <si>
    <t>Provide student loan payments after employment for new teachers after employment milestones have been achieved</t>
  </si>
  <si>
    <t>It alleviates the worry and financial hit of student loans and ensures teacher commitment during the term of the agreement</t>
  </si>
  <si>
    <t>The research, although informal, is from teacher consultations.</t>
  </si>
  <si>
    <t>Lessen Value &amp; Negative Perspectives of Teaching</t>
  </si>
  <si>
    <t>Poor student and parental interactions, lack of school disciplinary backup, inadequate teacher supports</t>
  </si>
  <si>
    <t>Fully communicate parental responsibilities and expectations for the education of their child(ren) from the school districts perspective</t>
  </si>
  <si>
    <t>This transparent communication lets parent know they are an integral part of the required learning initiative of their child(ren).</t>
  </si>
  <si>
    <t>Informal survey and/or consultation</t>
  </si>
  <si>
    <t>Excessive and Irrelevant Requirements for Advancement</t>
  </si>
  <si>
    <t>Predominantly women in the profession, perceived guarantee of competence</t>
  </si>
  <si>
    <t>Make advancement opportunities more consistent with performance and standard compensatory guidelines</t>
  </si>
  <si>
    <t>Teacher input and/or consultation.</t>
  </si>
  <si>
    <t>Lack of Expanded Recruitment Sources</t>
  </si>
  <si>
    <t>Tammie Smithburg</t>
  </si>
  <si>
    <t>Money</t>
  </si>
  <si>
    <t>not a competitive wage job
budget cuts
lack of resources</t>
  </si>
  <si>
    <t>Competitive wages would support teachers both financially and mentally. The wages would need to be competitive to other degrees with the same amount of schooling. Or similar to the mines, as a lot of teachers complained that people at the mines make a lot more money and they do not have the schooling required of teachers.</t>
  </si>
  <si>
    <t>The positive publicity would support teachers everywhere as the trend lately has been bad teachers and bad press. The money would hopefully entice people to join the career as the pay would be comparable to other jobs with the same amount of schooling.</t>
  </si>
  <si>
    <t>Llorens, J., &amp;amp; Stazyk, E. (1970, January 01). How Important Are Competitive Wages? Exploring the Impact of Relative Wage Rates on Employee Turnover in State Government - Jared J. Llorens, Edmund C. Stazyk, 2011. Retrieved May 28, 2020, from https://journals.sagepub.com/doi/abs/10.1177/0734371x10386184</t>
  </si>
  <si>
    <t>Admin Support</t>
  </si>
  <si>
    <t>burnout
morale
equity
school enviorment</t>
  </si>
  <si>
    <t>Do GEM's every month</t>
  </si>
  <si>
    <t>GEM's stands for Great Educators Moving, we should be celebrating each other. If this was happening more often admin would have to acknowledge those doing well. It should be stated it can't be the same people year after year month after month.</t>
  </si>
  <si>
    <t>Leslie, K. (1989, January 1). Administrators Must Consider and Improve Teacher Satisfaction - Kathy Leslie, 1989. Retrieved May 28, 2020, from https://journals.sagepub.com/doi/abs/10.1177/019263658907351304</t>
  </si>
  <si>
    <t>Class Size</t>
  </si>
  <si>
    <t xml:space="preserve">burnout
lack of time to adequately reach each student
school environment
room to move around
</t>
  </si>
  <si>
    <t xml:space="preserve">Make a rule that classrooms cannot have more then 20-22 students
</t>
  </si>
  <si>
    <t>Reducing class size can create an environment for achievement in both reading and math. It allows the teachers to spend more time with each student, and think about grading too each 4-5 students creates another hour of work for the teacher.</t>
  </si>
  <si>
    <t>Not Near a Major City</t>
  </si>
  <si>
    <t xml:space="preserve">affordable medical facilities
dating
housing
morale
</t>
  </si>
  <si>
    <t>Honestly we live in rural Nevada because most of us like too. Just causes a strain for those that are new to this type of environment. So maybe possibly send groups of teachers to PD outside of their area so they can take advantage to places and motivate them to come knowing they will get these opportunities and have a positive PD experience.</t>
  </si>
  <si>
    <t>Another solution would be to quit with the budget cuts and give us quality health care like we had 10 years ago.</t>
  </si>
  <si>
    <t>Lubotsky, D., &amp;amp; Olson, C. (2015, August 29). Premium copayments and the trade-off between wages and employer-provided health insurance. Retrieved May 28, 2020, from https://www.sciencedirect.com/science/article/abs/pii/S0167629615000892</t>
  </si>
  <si>
    <t>money</t>
  </si>
  <si>
    <t>Eleanor Williams</t>
  </si>
  <si>
    <t>Salary and requirements</t>
  </si>
  <si>
    <t xml:space="preserve">The cost to attend education programs is disproportionate to the entry level pay to become a teacher.
Teachers are historically being paid less than many professions in the marketplace. For a starting teacher to make $60K a year after going through 4 years of college for a degree and 1 1/2 years in the credential program, this starting salary is not competitive.
Many teachers are hesitant to go the ARL route because of the time factor and the cost. It can take 4 semesters or 3 years if they go through an accredited university, with no teacher benefits. If they go through CCSD, they are stuck in the credentialed program for at least a year before they can transfer, but they will receive teacher benefits as a sub.
</t>
  </si>
  <si>
    <t>Reduced tuition incentives if they maintain a certain GPA, such as 3.0; and reduced cost of obtaining a substitute teaching license so they can get on the job experience as they are finishing their classes to get their degree.</t>
  </si>
  <si>
    <t>Reduced tuition costs and reduced substitute teacher license costs will help potential students afford classes along with on the job experience.</t>
  </si>
  <si>
    <t>Public perception of teachers</t>
  </si>
  <si>
    <t xml:space="preserve">Profession is not looked upon favorably because of the negative stories from teachers about their treatment from students, peers and administration.
</t>
  </si>
  <si>
    <t>Wages, benefits provided</t>
  </si>
  <si>
    <t>Elizabeth Rechs</t>
  </si>
  <si>
    <t>Lack of respect and understanding for the profession</t>
  </si>
  <si>
    <t>1. "Those who can not do, teach" mentality of society, that teaching is for those who can not be successful in other professions
2. Lack of understanding by general population, on what the job of teaching is, perception based on their experience as a student
3. Low pay gives perception that teaching must not be a valued profession as general perception in America is higher pay equals higher value as seen in value placed on other professions such as Lawyers, Doctors and Business</t>
  </si>
  <si>
    <t>1.CTE classes for teaching in high school through out state
2.Marketing that highlights what teaching is and what a rewarding career it is
3. Higher pay and independence in the profession which equates to value in American society</t>
  </si>
  <si>
    <t>1. CTE classes would provide high school students with the opportunity to understand what teaching is beyond the perspective of the student.
2. Marketing campaigns, news stories and the like could give the general population a broader perception of what teaching is in reality versus current limited perception which would attract people to the profession 
3. Higher pay and independence in the the profession would give the perception that teaching has more value and therefore recruit people to the profession.</t>
  </si>
  <si>
    <t xml:space="preserve">"can try out the theories he has learned at the university to which the school is affiliated. It’s the equivalent of university teaching hospitals for medical students"
“Teachers need to have this high-quality education so they really do know how to use the freedom they are given, and learn to solve problems in a research-based way,” Krokfors says. “The most important thing we teach them is to take pedagogical decisions and judgments for themselves.”
“Teachers in Finland are autonomous professionals, respected for making a difference to young people’s lives,” says Sahlberg."
All quotes from 
https://www.theguardian.com/education/2015/jun/17/highly-trained-respected-and-free-why-finlands-teachers-are-different
</t>
  </si>
  <si>
    <t>1. Lack of students graduating college of education</t>
  </si>
  <si>
    <t>Allison Brolsma</t>
  </si>
  <si>
    <t>Poor perspective of the teaching profession</t>
  </si>
  <si>
    <t>Society views teachers in a poor light, and the narrative around teaching in Nevada is always geared towards the negative. Example- Nevada schools are rated 50th in the country, "Those who can, can, and those who can't, teach."</t>
  </si>
  <si>
    <t>We can begin publicizing the amazing job teachers in our state do, and the many benefits there are to the profession.</t>
  </si>
  <si>
    <t>Low pay</t>
  </si>
  <si>
    <t>Our state does not give adequate funding to our public school system.</t>
  </si>
  <si>
    <t>We can begin to look at ways to support our public schools through providing adequate funds to needed to effectively teach our Nevada students.</t>
  </si>
  <si>
    <t>Lack of exposure to possible candidates.</t>
  </si>
  <si>
    <t>William Cox</t>
  </si>
  <si>
    <t>Low Pay</t>
  </si>
  <si>
    <t>Viewed as secondary occupation or source of income</t>
  </si>
  <si>
    <t>Negative perception of profession by students</t>
  </si>
  <si>
    <t>Teachers complaining of administration, workload, job security, Lack of professional attitude</t>
  </si>
  <si>
    <t>Pay is not competive with other areas of the country</t>
  </si>
  <si>
    <t xml:space="preserve">Jepsen, C., &amp;amp; Rivkin, S. (2007, October). Class Size Reduction and Student Achievement The Potential Tradeoff between Teacher Quality and Class Size. Retrieved May 28, 2020, from http://jhr.uwpress.org/content/44/1/223.short </t>
  </si>
  <si>
    <t>Lack of Services - Medical, Housing, Grocery Store, Socializing</t>
  </si>
  <si>
    <t>Incentives -</t>
  </si>
  <si>
    <t>District Recruitment - Don't wait for the teacher to apply -</t>
  </si>
  <si>
    <t>Actively solicite candidates - Pay for candidates to come and stay a few days in the local rural community.</t>
  </si>
  <si>
    <t>Plan meaningful visit to the community and school - not just a walk through.</t>
  </si>
  <si>
    <t>Funding</t>
  </si>
  <si>
    <t>Purchasing the latest and greatest new thing.</t>
  </si>
  <si>
    <t>Reorganize districts and reallocate funding/ Offer incentives/</t>
  </si>
  <si>
    <t>Paperwork</t>
  </si>
  <si>
    <t>Evaluations, Testing, Testing Protocals</t>
  </si>
  <si>
    <t>Eliminate excessive testing - Find one that works!</t>
  </si>
  <si>
    <t>Evaluation paperwork is cumbersome. Minimize the process. Give teachers and administrator time to complete evaluations.</t>
  </si>
  <si>
    <t>poor perception of profession
lack of feeder programs
lack of involvment with higher ed programs in secondary schools</t>
  </si>
  <si>
    <t>Compensation</t>
  </si>
  <si>
    <t>lack of affordable housing
low starting wages
inconsistent pay scale increases especially with experience
low salaries</t>
  </si>
  <si>
    <t>Hiring process is difficult</t>
  </si>
  <si>
    <t xml:space="preserve">Confusion on licensure requirements
Hiring timeline is too short
Different states vary in their requirements
Requirements are too complicated
Poor advertisent of positions
districts within state compete against each other
lack of area opportunities for potential employees
lack of signing bonus to assist new hires
</t>
  </si>
  <si>
    <t>Too high</t>
  </si>
  <si>
    <t>Reduced cost</t>
  </si>
  <si>
    <t>More affordable for 1st time and renewals</t>
  </si>
  <si>
    <t>Not enough job fair exposure</t>
  </si>
  <si>
    <t>School districts need to widen their range to recruitment</t>
  </si>
  <si>
    <t>Send more people to more US cities</t>
  </si>
  <si>
    <t>People will have a better choice at job placement areas</t>
  </si>
  <si>
    <t>Teachers need better hire on incentives</t>
  </si>
  <si>
    <t>Too much or not enough competitive incentive for teachers looking for new jobs</t>
  </si>
  <si>
    <t>Offer higher sign on bonuses and moving cost help</t>
  </si>
  <si>
    <t>Focus recruiment on less classroom size/aides</t>
  </si>
  <si>
    <t>Too many students in a classroom</t>
  </si>
  <si>
    <t>Less students per teacher as a selling point</t>
  </si>
  <si>
    <t>Reasonablevclass size is more manageable</t>
  </si>
  <si>
    <t>Testing / credentials 
Number of credits/hours
Classes 
Applying for their first year teaching job can be a very confusing process.</t>
  </si>
  <si>
    <t xml:space="preserve">Treat new teachers like professionals. We need to look at our application and interview processes. We need to make the recruitment and hiring more personal by supporting the new teachers with informational nights so they can have the opportunity to informally meet with school administrators and teachers. 
Create different phases for the interview. 
</t>
  </si>
  <si>
    <t>Districts need to recognize that building their teaching force is imperative to their success and to the success of their students. They need to design and execute a process that is welcoming and fair.</t>
  </si>
  <si>
    <t>Routes to licensure</t>
  </si>
  <si>
    <t>Alternative vs Traditional route
Requirements and preparation 
Classroom Management 
Mentoring 
Experience in the classroom or field</t>
  </si>
  <si>
    <t xml:space="preserve">
Partnership between local districts and universities to attract experienced career professionals to the classroom in high need areas.</t>
  </si>
  <si>
    <t>Districts need to offer multiple pathways to teacher certification that are designed for diverse education and experience background.</t>
  </si>
  <si>
    <t>Mentoring and Supporting New Teachers ( PDF, 245 KB, 13pp)</t>
  </si>
  <si>
    <t>Teacher mobility</t>
  </si>
  <si>
    <t>Some areas are not popular 
Long commute 
Transferring from one school to another due to allocations
Compensation 
Student's proficiency levels
student body composition (socioeconomic status, ethnic minorities, school climate)</t>
  </si>
  <si>
    <t>Surveys
By looking at the data we could examine the characteristics of those who stay in the teaching profession and those who leave, including retires. We can obtain information from those who leave the profession and some career information from the ones who are staying. Surveys will be a good source of information to collect data about the teaching profession and job satisfaction.</t>
  </si>
  <si>
    <t>New teacher contract</t>
  </si>
  <si>
    <t>Certification / Requirements 
Teachers sign contracts too late in the year (An earlier start) 
Lack of PD or knowledge about content and expectations 
Improve entrance conditions</t>
  </si>
  <si>
    <t>It is not reasonable to expect new teachers to grasp all the inner working of school during the first two weeks just prior to the start of the year. Contracts should begin as early as the first of June to ensure time is allotted for specific training and preparation.</t>
  </si>
  <si>
    <t>This will provide support to new teachers and time to get support as well. This will improve entrance conditions for new teachers.</t>
  </si>
  <si>
    <t>Salary influences selection of jobs as does benefits packages</t>
  </si>
  <si>
    <t>Make teaching jobs within districts appealing to new recruits incentives for going to that district that school that location offer good starting salary with decent benefits and salary increases loan forgiveness for years of service, housing assistance,</t>
  </si>
  <si>
    <t>Make it worth while competitive for best teachers to come to your district, your school</t>
  </si>
  <si>
    <t>Hiring process difficult</t>
  </si>
  <si>
    <t>Too many requirements, routes to licensure</t>
  </si>
  <si>
    <t>Easier ways to certify in content areas needed provide mentoring support and 3years intensive support to new teachers</t>
  </si>
  <si>
    <t>Not enough teachers for too many openings</t>
  </si>
  <si>
    <t>Not enough recruiting from other places or ways to get interested people certified to full those spots</t>
  </si>
  <si>
    <t>Recruit in different places more aggressively offer training to get people interested in teaching certified to teach in areas needed</t>
  </si>
  <si>
    <t>Attractions</t>
  </si>
  <si>
    <t>Incentives and attractions for teachers to want to come to your district or school climate make sure teachers see what school is like prior to working there maybe let them visit prior to accepting a job if they fit in and belong they will be more comfortable and willing to stay</t>
  </si>
  <si>
    <t>Provide incentives to come to the school, district assistance with student loan forgiveness, housing, payment for additional classes training certifications endorsements bonuses</t>
  </si>
  <si>
    <t>Motivation to come to you</t>
  </si>
  <si>
    <t>Many areas of Nevada are growing fast
Older teachers are retired or are motivated to retire
Teachers leave the profession, leaving more positions open
Cost of attending college/university prevent some from entering prep programs</t>
  </si>
  <si>
    <t>Provide Nevada incentives to seek employment in Nevada as a teacher through longevity bonuses or loan buyout programs, independent from Federal opportunities</t>
  </si>
  <si>
    <t>Teachers will work knowing that their financial situation will not suffer</t>
  </si>
  <si>
    <t>Positions advertised are not detailed/are vague</t>
  </si>
  <si>
    <t>Only job pools are advertised during
Most postings have only a generic title and a generic job description
No Nevada-specific job search website</t>
  </si>
  <si>
    <t>Create a state-wide job site with local jobs automatically posting to this site</t>
  </si>
  <si>
    <t>Many out-of-state individuals do not know where to start to look for a job in Nevada. If there is a one, go-to site, this will remove an initial hurdle.</t>
  </si>
  <si>
    <t>More attractive pay in other states localities</t>
  </si>
  <si>
    <t>Some states offer hiring bonuses
Pay is higher in some other states</t>
  </si>
  <si>
    <t>Students decide the job is not for them</t>
  </si>
  <si>
    <t>Classroom management is an issue
Students see how much work goes into teaching from ‘behind the scenes’
Practicum students aren’t given enough real-world experience</t>
  </si>
  <si>
    <t>State can require more practicum/student teaching with focus on classroom management vs. current system of classroom management AND delivery of planned lesson</t>
  </si>
  <si>
    <t>Teachers entering the profession will have a chance to work on classroom management aside from worrying about quality of lesson (though these are often hand-in-hand)</t>
  </si>
  <si>
    <t xml:space="preserve">Lack of Recruitment into the profession and preparatory programs
Lack of excitement around the profession
Media onslaught of the poor jobs teachers are doing
Compensation
More beneficial, lucrative or rewarding occupations exist
</t>
  </si>
  <si>
    <t>Pay educators a fair wage adn pay them what they are worth</t>
  </si>
  <si>
    <t>Talent will have the luxury to choose this profession due to the competitiveness of wages</t>
  </si>
  <si>
    <t>Lack of Efficient Means to Find Employment within a state and at a district</t>
  </si>
  <si>
    <t xml:space="preserve">No system is utilized by everyone in the nation
Most districts are on their own
If you have not heard of a district, you wouldn't know to search for a position there
</t>
  </si>
  <si>
    <t>Develop a state and national web page that will match teachers with positions</t>
  </si>
  <si>
    <t>Must be more efficient for a candidate looking for a job.</t>
  </si>
  <si>
    <t>Rural Nevada is Hard on Some People</t>
  </si>
  <si>
    <t xml:space="preserve">Wide spaces between towns in Nevada
Small town may not be the most conducive to fulfilling other life plans like marriage and children
Lack of two jobs for a married couple due to district size
It is an all encompassing lifestyle
</t>
  </si>
  <si>
    <t xml:space="preserve">Personal Relationships are huge in this space. 
Create a hold harmless fund a a provision to allow districts to hire a couple even though only one position is needing filled. 
Allowing a family to move in will often make things easier for the prospective teacher
Allowing a family to move in will allow the district time to figure out how to keep both spouses
An extra employee could fill a void that a district didn't even know they had
</t>
  </si>
  <si>
    <t>It is often hard for families to move to a rural district because there is only one job. Being able to move a teacher, their spouse and family into a district and to have discretionary money to allow for a district to figure out how to keep a family employed would be a huge benefit to all parties.</t>
  </si>
  <si>
    <t>Workload on Teacher</t>
  </si>
  <si>
    <t>A continual barrage of new Mandates and Laws
Larger Class Sizes
Competitive Compensation
Endless Testing
Needless Meetings
NEPF and what it entails
Multitude of other job duties within a set time period
Discipline problems as students become more bold and law become weak
Lack of Teacher-Student Time when working through everything else
Lack of Funding to compensate and complete all the functions and requirements that exist</t>
  </si>
  <si>
    <t>Take the items that are of no value and purge them</t>
  </si>
  <si>
    <t>It's a reality that our little rural districts don't have the resources that Reno and Vegas have and many people don't like being that far away from social events and shopping.</t>
  </si>
  <si>
    <t>Other than looking for those people that love country and rural life, there isn't much you can do to change this. Recruiting in states that have some of the same conditions would be helpful.</t>
  </si>
  <si>
    <t>Those coming from rural areas aren't going to have the culture shock and loneliness issues as those coming from cities.</t>
  </si>
  <si>
    <t>90% of state is in remote areas
Housing for new teachers limited
Lack of shopping</t>
  </si>
  <si>
    <t>Advertise Nevada as the rural areas and their positives
School districts purchase rentals for new teachers
Recruit teachers that come from similar living areas</t>
  </si>
  <si>
    <t>Provide housing for new teachers, less stress.
Employees understand diatricts are not Las Vegas and Reno</t>
  </si>
  <si>
    <t>Online recruiting not effective</t>
  </si>
  <si>
    <t>We don't have colleges in our area to recruit from rely on online sites.</t>
  </si>
  <si>
    <t>State have one online site for all position in the state.
Employees have only one place to find jobs.</t>
  </si>
  <si>
    <t>One central area for graduating students and employees outside of the state to find positions.</t>
  </si>
  <si>
    <t>Incentive systems for new teachers</t>
  </si>
  <si>
    <t>Include moving costs</t>
  </si>
  <si>
    <t>Help employees to move easier.</t>
  </si>
  <si>
    <t>Less expense to come to the state.</t>
  </si>
  <si>
    <t>Nevada is not Las Vegas</t>
  </si>
  <si>
    <t>Prospective employees believe all of Nevada is comparable to Las Vegas</t>
  </si>
  <si>
    <t>Need to advertise the benefits of rural Nevada.</t>
  </si>
  <si>
    <t>Future employees understand the benefits of rural Nevada.</t>
  </si>
  <si>
    <t>Continuation of previously used sources</t>
  </si>
  <si>
    <t>Expand colleges to other states, develop new programs with these sources and expand high school TEACH programs (including scholarships), identify targeted students</t>
  </si>
  <si>
    <t>As indicated</t>
  </si>
  <si>
    <t>Teacher input and consultation</t>
  </si>
  <si>
    <t>Long, ambiguous hiring process</t>
  </si>
  <si>
    <t>Staff overwhelmed with processing</t>
  </si>
  <si>
    <t>Add additional staff, streamline procedures</t>
  </si>
  <si>
    <t>Obvious</t>
  </si>
  <si>
    <t>AB434, SB511</t>
  </si>
  <si>
    <t>not a competitive job
budget cuts
lack of resources
paying student loans</t>
  </si>
  <si>
    <t>Looking at the first fishbone, make the wages competitive with the amount of education that is required for the profession. Competitive wages would support teachers both financially and mentally. The wages would need to be competitive to other degrees with the same amount of schooling. Or similar to the mines, as a lot of teachers complained that people at the mines make a lot more money and they do not have the schooling required of teachers.</t>
  </si>
  <si>
    <t>Expectations</t>
  </si>
  <si>
    <t>burnout
extra duties
work load
standards
assessments
evaluations/NEPF</t>
  </si>
  <si>
    <t>The expectations on a teacher are great as they should be, but teachers do get overwhelmed and the evaluations leave a lot of leeway for biais. The evaluation should be based on what the teacher is doing in the classroom and not how little Jonny decided to respond that day. This would relieve a lot of stress on teachers with the amount of work that is expected of them to accomplish.</t>
  </si>
  <si>
    <t>A lot of teachers do not like the NEPF they feel it focuses on what the student is doing and how they are acting so if they are being naughty, the teacher is punished. The teachers would like the evaluations to be about how they teach, what they taught, and if they were presenting it appropriately for their grade level.</t>
  </si>
  <si>
    <t>Kimball, S., &amp;amp; Milanowski, A. (2009, February 1). Examining Teacher Evaluation Validity and Leadership Decision Making Within a Standards-Based Evaluation System - Steven M. Kimball, Anthony Milanowski, 2009. Retrieved May 28, 2020, from https://journals.sagepub.com/doi/abs/10.1177/0013161X08327549</t>
  </si>
  <si>
    <t xml:space="preserve">morale
equity
school environment
</t>
  </si>
  <si>
    <t>licensing</t>
  </si>
  <si>
    <t xml:space="preserve">confusing
time
expensive
</t>
  </si>
  <si>
    <t>I think it is important that the districts are taught about the new changes with the Opal System and then have to teach it to the schools so teachers know what to do and what to expect. There is information out there but it is not being shared enough. A lot of teachers do not even know where to go get their fingerprints from in Elko and it is simple but it is a lack of knowledge.</t>
  </si>
  <si>
    <t>Informing teachers would relieve the stress of the unknown.</t>
  </si>
  <si>
    <t>Connelly, C. E., &amp;amp; Kelloway, K. (2003, August 1). Predictors of employees' perceptions of knowledge sharing cultures. Retrieved May 28, 2020, from https://www.emerald.com/insight/content/doi/10.1108/01437730310485815/full/html</t>
  </si>
  <si>
    <t xml:space="preserve">Low wages, mediocre benefits
Nevada does not pay their teachers very well or treat them well.
</t>
  </si>
  <si>
    <t>Increase teacher salaries, or benefits.</t>
  </si>
  <si>
    <t>Increasing medical benefits for teachers and their families would help retain teachers. When talking with other teachers, the lack of medical coverage is a big reason why teachers opt to leave the profession.</t>
  </si>
  <si>
    <t>Public perception of school district</t>
  </si>
  <si>
    <t xml:space="preserve">The public perception of CCSD is extremely negative in terms of pay, benefits, and working conditions. Teachers will seek out work in states where a constant fight for salary and benefits is not necessary.
I do not have personal experience with this issue, but it may be the professors of their college courses, the demands of the program, or changing their mind once they begin student teaching and realize the amount of work, paperwork, and other issues that come along with the profession.
Nevada continues to be on the low end of the scale for wages.
</t>
  </si>
  <si>
    <t>1. Lack of proper training at the University level</t>
  </si>
  <si>
    <t>1. Longer student teaching, earlier in the teaching program
2. Classes on organization, grading, classroom management
3. Training on SEL, trauma students</t>
  </si>
  <si>
    <t>Changing the training to reflect the reality of teaching would help college graduates to be better prepared for the profession.</t>
  </si>
  <si>
    <t>Our state does not recruit competitively for new teacher hires.</t>
  </si>
  <si>
    <t>Tax base,wasting of funds at district level</t>
  </si>
  <si>
    <t>Young adults avoid rural ares</t>
  </si>
  <si>
    <t>Limited social opportunities, fear of isolation, lack of opportunities for summer employment</t>
  </si>
  <si>
    <t>Fear of losing seniority</t>
  </si>
  <si>
    <t>uncertainty of staff reduction, economic climate,</t>
  </si>
  <si>
    <t>Lack of a Meaningful Support Team</t>
  </si>
  <si>
    <t>Ineffective Management, Micro Managed, Too many leaders with different ideas,</t>
  </si>
  <si>
    <t>Time, Training and compensation</t>
  </si>
  <si>
    <t>Given the time to effectively train leaders of a school and compensating them so they will have buy in.</t>
  </si>
  <si>
    <t>Stressful Working Environment</t>
  </si>
  <si>
    <t>New teachers get worst assignments - it's like here's the keys good luck, Isolated, lack of respect from parents, community and even leadership.</t>
  </si>
  <si>
    <t>All Teachers - Meaningful Mentor Program with Incentives</t>
  </si>
  <si>
    <t>Appreciation - Developing a meaningful way to show appreciation of teachers. Be aware and notice when teachers go the extra mile. Show appreciation</t>
  </si>
  <si>
    <t>Lack of Teachers that want to Mentor</t>
  </si>
  <si>
    <t>Underappreciated/Not Compensated</t>
  </si>
  <si>
    <t>Money - Incentives - Appreciation/Notice</t>
  </si>
  <si>
    <t>When someone feels respected and appreciated, their well being is improved. It promotes moral in the workplace.</t>
  </si>
  <si>
    <t>"Employee recognition and appreciation can also create unique company culture and strengthen employee relationships." (The Psychological Effects of Appreciation in the Workplace) These positive feelings can have a significant effect on the employee which helps maintain a healthy work/life balance. It also enables the morale of the work enivornment to improve and thus teachers are able to handle the high stress environment in a more positive way.</t>
  </si>
  <si>
    <t>challenging work conditions</t>
  </si>
  <si>
    <t>difficult workload
additions to expectations
large class sizes
difficult teaching assignments
insufficient supplies &amp; funds
mental &amp; emotional stress
lack of mentorship &amp; inentional onboarding
feel helpless to shape/change working conditions
overemphasis on testing
changing curriculum and requirements
lack of autonomy
poor environment/culture</t>
  </si>
  <si>
    <t>inadequate teacher preparation</t>
  </si>
  <si>
    <t>unrealistic expectations
poor discipline/management skills
interpersonal skills lacking
ability to make connections with colleagues and culture</t>
  </si>
  <si>
    <t>better career opportunities</t>
  </si>
  <si>
    <t>dissatisfaction with compensation
lack of relevant professional development
lack of recognition</t>
  </si>
  <si>
    <t>lack of respect</t>
  </si>
  <si>
    <t>discipline issues
feeling micro managed
lack of admin support
lack of parental support
ineffective evaluations
dissatisfaction with leadership
hostile relationships with colleagues/students
fears about school safety
lack of recognition and public support</t>
  </si>
  <si>
    <t>Lack of support from district</t>
  </si>
  <si>
    <t>Unreasonable superintendents and principles</t>
  </si>
  <si>
    <t>Better monitored administration</t>
  </si>
  <si>
    <t>Teacher will feel more acceptable at their job position</t>
  </si>
  <si>
    <t>Not enough teacher rewards or recognition</t>
  </si>
  <si>
    <t>Budget cuts</t>
  </si>
  <si>
    <t>Reward teachers more often for job performance</t>
  </si>
  <si>
    <t>Teacher feel wanted and important to their schools</t>
  </si>
  <si>
    <t>Revise evauations</t>
  </si>
  <si>
    <t>Unfair evaluations</t>
  </si>
  <si>
    <t>Change evaluation requirements</t>
  </si>
  <si>
    <t>School need more PD time and materials</t>
  </si>
  <si>
    <t>Not enough trainings</t>
  </si>
  <si>
    <t>Send teachers to more trainings</t>
  </si>
  <si>
    <t>Teachers stay updated with school demands and curriculum</t>
  </si>
  <si>
    <t>Teacher Compensation</t>
  </si>
  <si>
    <t>Cost of living increases 
Low teacher salaries 
Benefits 
Retirement 
Earning potential</t>
  </si>
  <si>
    <t>Improve teachings' salary competitiveness. In order to recruit and retain strong teachers, the teaching profession must offer similar financial benefits as other professions.</t>
  </si>
  <si>
    <t>Teachers are not paid enough and feel less appreciated, more stresses and less supported. A regular raise each year can make planning for the future a much easier task. Teacher pay is still significantly lower than the salaries of professions that require similar levels of education.</t>
  </si>
  <si>
    <t>Challenging school environment</t>
  </si>
  <si>
    <t>Peer pressure 
Lack of leadership 
Teachers feeling unwelcome 
Mobility 
Teacher autonomy</t>
  </si>
  <si>
    <t>Use climate surveys to gather data about school and their leadership. When used in conjunction with other surveys for students and parents, these questionnaires can give a thorough and accurate portrait of the school environment.</t>
  </si>
  <si>
    <t>Teachers are more likely to stay in schools where they respect their colleagues and feel that there is a climate of collective responsibility and innovation in the school. School leadership is an important factor in teachers decisions to leave a school.</t>
  </si>
  <si>
    <t>Lack of Support</t>
  </si>
  <si>
    <t>Mentoring is not available for everyone (only novice or struggling teachers) 
Weak professional development, lack of on the job training which lacks of follow up
Time to be prepared and learn new content, curriculum
State testing 
Evaluations 
Mental health 
Social Emotional Wellbeing</t>
  </si>
  <si>
    <t>Administrators and leaders need to regularly gather input around the stress points for teachers and respond to it. They need to provide a space for teachers to process the intensity of their work. Teachers need to have boundaries.</t>
  </si>
  <si>
    <t>Teachers are not necessarily going to reach their potential in settings that do no provide appropriate support or sufficient challenge and reward.</t>
  </si>
  <si>
    <t>Professional Community and Professional Development in the Learning Centered School (PDF, 527 KB, 34 pp)</t>
  </si>
  <si>
    <t>Teacher recognition and Opportunities to Growth</t>
  </si>
  <si>
    <t>Teachers don't feel recognized by their hard work
District don't have incentives for teachers who are Highly Effective or teach specific programs (only for Title 1) 
Easy access to attend higher education/programs</t>
  </si>
  <si>
    <t>Districts should allocate money to support teachers when they are seeking opportunities for professional development and growth outside of the school. The district should encourage teachers to gain additional endorsements to increase their certification, and when possible, pay for them to take more PD and attain additional licensures.</t>
  </si>
  <si>
    <t>A district's commitment to the development of teachers can ensure perpetuity and ultimate progress to the success of a hard to staff school. Policies aimed at attracting and retaining effective teachers need both to recruit competent people into the profession and also provide support and incentives for professional development and on-going performance at high levels.</t>
  </si>
  <si>
    <t>Teacher burnout stress</t>
  </si>
  <si>
    <t>Admin not supportive, families, class sizes large, behavior problems not addressed or handled, too much work no guidance stress overwhelmed working many hrs above regular work day frustration negatives out weigh positives</t>
  </si>
  <si>
    <t>Provide mentors, mental health days built into time allowed off, pair up tenured teachers at schools with newer ones</t>
  </si>
  <si>
    <t>Someone to give assistance support answer questions help handle workload duties expectations</t>
  </si>
  <si>
    <t>Low salary and incentives</t>
  </si>
  <si>
    <t>Difficult to move up and over on pay scale, funding for incentives cut or pulled raises frozen jobs cut positions moved overages</t>
  </si>
  <si>
    <t>Offer more choices for teachers if they want to be trained for a position, transfer, incentives for going into mentorship/ instructional coaching, leadership roles within the school</t>
  </si>
  <si>
    <t>school climate</t>
  </si>
  <si>
    <t>If people are happy where they are at feel part of the culture of the school environment they are more likely to stay. Good relationships with staff, families, admin.</t>
  </si>
  <si>
    <t>School climate building events and activities offered at schools regularly to support and engage teachers building positive supportive relationships</t>
  </si>
  <si>
    <t>If you are invested in something you will stick with it better than if not invested</t>
  </si>
  <si>
    <t>Heavy workload</t>
  </si>
  <si>
    <t>Extra trainings and modules from State and District Mandates
Some admin assign extra tasks that other schools don’t
Meetings, collaboration, paperwork
Many hours out of contract time required to do the job well
Lack of curriculum, early career teachers spend countless hours developing curriculum and units</t>
  </si>
  <si>
    <t>Require districts to have paid work days added to complete required trainings</t>
  </si>
  <si>
    <t>Mandated trainings and modules will be completed and teachers will not be required to complete these tasks outside of contracted time
Mandate whole-school, developed curriculum so new teachers do not have to re-invent the wheel</t>
  </si>
  <si>
    <t>Hostile/Difficult Workplaces</t>
  </si>
  <si>
    <t>Supervisors are hostile/difficult to work with
Other colleagues are hostile/difficult to work with
Classroom Management Issues
Large class sizes
Old technology and/or inadequate supplies and materials
Many teachers in the most difficult schools move to other schools or leave the profession altogether
Principals in these schools have little choice but to hire inexperienced teachers
Early career teachers have less experience and are unprepared for working with student populations in these schools</t>
  </si>
  <si>
    <t>Early career teachers are inadequately prepared in teacher prep programs</t>
  </si>
  <si>
    <t>Students see how much work goes into teaching from ‘behind the scenes’
Practicum students aren’t given enough real-world experience 
Classroom management training situations are sheltered or unrealistic
Classroom management may only be discussed in theory</t>
  </si>
  <si>
    <t>The profession naturally leads teachers to not seek help</t>
  </si>
  <si>
    <t>Teachers are afraid to seem ineffective or inadequate to their supervisors or colleagues
There is a martyrdom aspect to the field
Many hardworking teachers brag about all the extra time and effort they put into their jobs making others feel pressured to do the same
Lack of structured mentorship programs or intervention for early career teachers or teachers in general</t>
  </si>
  <si>
    <t>Create task force teams or designate individuals at schools to serve as dedicated mentors to assist teachers</t>
  </si>
  <si>
    <t>These teams can assist all new teachers and assist other teachers by request from teacher or supervisor</t>
  </si>
  <si>
    <t>Workload on Teachers</t>
  </si>
  <si>
    <t xml:space="preserve">A continual barrage of new Mandates and Laws
Larger Class Sizes
Competitive Compensation
Endless Testing
Needless Meetings
NEPF and what it entails
Multitude of other job duties within a set time period
Discipline problems as students become more bold and law become weak
Lack of Teacher-Student Time when working through everything else
Lack of Funding to compensate and complete all the functions and requirements that exist 
</t>
  </si>
  <si>
    <t xml:space="preserve">If we need teachers to teach, remove the barriers that impede this process. Fund and hire additional support staff, stop creating new mandates and laws at the state and national level. Stop placing the burden to complete these mandates and law changes on the teachers. As teachers, real teachers, not the NEA about educational policy.
</t>
  </si>
  <si>
    <t>A better work environment will create a better culture and climate for both teachers and students. Trust can develop sooner and faster in their relationships. Real learning will result.</t>
  </si>
  <si>
    <t>Losing our Value In Society</t>
  </si>
  <si>
    <t xml:space="preserve">Public Shaming
Public Image
Lack of Compensation
Lack of Respect for the profession
Lack of recognition as a teacher moves through a 30 year career
</t>
  </si>
  <si>
    <t>Promote teachers with positive ad campaigns, increased pay and more directed acknowledgement of our teachers doing wonderful thins daily.</t>
  </si>
  <si>
    <t>Classroom discipline issues</t>
  </si>
  <si>
    <t>Lack of power and training to control behavior, lack of parent support for behavior issues</t>
  </si>
  <si>
    <t>More mental health support for students and staff and training on how to deal with the unique discipline issues we are seeing coming from dysfunctional homes and families</t>
  </si>
  <si>
    <t>We don't know what to do with so much of the behavior so we use our fallback of punishment- the more we understand and know how to deal with these issues, the more our classrooms will be somewhere where students can thrive and learn</t>
  </si>
  <si>
    <t>Feeling supported and valued within a school and district</t>
  </si>
  <si>
    <t>Often we are so overwhelmed with everything we need to do for our district, school and state, that we have little time to support each other and form relationships</t>
  </si>
  <si>
    <t>Stop proposing new programs every year and instead support and maintain the ones that we as teachers know that work! We have no time to become experts in anything before we're on to the next program</t>
  </si>
  <si>
    <t>We have been through so many programs, we know which ones work and which ones we can adapt. The more experience we have, the more we learn how to teach students with what we have, instead of teaching programs. We would have more time to work on our relationships with students and each other.</t>
  </si>
  <si>
    <t>Compensation is lacking</t>
  </si>
  <si>
    <t>Pay rarely keeps up with standard of living and many teachers have to look for supporting jobs and extra duty contracts just to make ends meet. Many of us that have been teaching for a while end up in "no mans' land" where we are stuck with the same salary for up to 10 years. That's punishing experience.</t>
  </si>
  <si>
    <t>Formulas can be use to adjust base pays to match cost of living according to the hours and contracts we have. Don't punish experience-</t>
  </si>
  <si>
    <t>Mentors or Instructional Coaching</t>
  </si>
  <si>
    <t>Lack of support in classrooms</t>
  </si>
  <si>
    <t>Having full time mentors or an instructional coach in every school to support new teachers.</t>
  </si>
  <si>
    <t>Having someone on site to assist with classroom set up and instruction increase effectiveness.</t>
  </si>
  <si>
    <t>ARL teachers have too much to learn and teach at the same time.</t>
  </si>
  <si>
    <t>ARL teachers only take classes in the summer
Assigned instructional coach
Required so many hours to observe veteran teachers</t>
  </si>
  <si>
    <t>ARL teachers are trying to learn a new profession and take classes is too much and not being effective at either.
Need someone assigned to them from the building to help with questions in the classroom.
Being able to observe veteran teaches helps them to learn how to manage a classroom and best instructional strategies.</t>
  </si>
  <si>
    <t>Legislation interfering with classroom instruction</t>
  </si>
  <si>
    <t>New legislation is restricting teachers and administrators on how to deal with behavior problems in the classroom.</t>
  </si>
  <si>
    <t>Legislation cannot limit how schools deal with students. Not all students are the same and should not be covered under blanket rules.</t>
  </si>
  <si>
    <t>No incentives to stay in the profession.</t>
  </si>
  <si>
    <t>No help in paying for college courses to further education even though it is required.
Teachers have to pay to support their own classroom supplies.
No bonuses beyond first year.</t>
  </si>
  <si>
    <t>More funding for incentives.
Teaching the only profession that is expected to spend their own money for supplies to do their job.
There needs to be tax revenue for education.</t>
  </si>
  <si>
    <t>Brings in a steady income for education.</t>
  </si>
  <si>
    <t>Inadequate Compensation</t>
  </si>
  <si>
    <t xml:space="preserve">lack of funding, funding sources, non-deserving
</t>
  </si>
  <si>
    <t>change how teachers are funded, boost perception of teacher value</t>
  </si>
  <si>
    <t>It raises perceived teacher value and justifies effort and compensation</t>
  </si>
  <si>
    <t>Teacher consultation and or input</t>
  </si>
  <si>
    <t>Lack of school/district support</t>
  </si>
  <si>
    <t xml:space="preserve">lack of parental commitment to learning, poor disciplinary support/training, inadequate communication of school/district expectations for parents and students
</t>
  </si>
  <si>
    <t>Expand new teacher mentoring, develop teacher 'hotline' with experienced teachers, develop student success teams at onset of school year to include all relevant parties, but at least (parents, teachers, school counselors)</t>
  </si>
  <si>
    <t>These solutions let teachers know they are not alone. Teachers know they are a part of multi-faceted network aimed at success for all parties involved including them.</t>
  </si>
  <si>
    <t>Teacher survey and/or consultation</t>
  </si>
  <si>
    <t>Inadequate Preparation for School Culture/Working Conditions</t>
  </si>
  <si>
    <t>Multicultural students/languages, special education environments, socio-economic conditions, gender equity issues</t>
  </si>
  <si>
    <t>Honest, transparent representation of cultural nuances of student populations through training and visitations as a part of new teacher induction (if not already offered)</t>
  </si>
  <si>
    <t>Teacher consultation and input.</t>
  </si>
  <si>
    <t>Community Challenges regarding housing, cultural diversity nuances</t>
  </si>
  <si>
    <t>Lack of adequate salary to secure safe and/or adequate housing, Unfamiliarity with multi-cultural community, Management of cultural biases</t>
  </si>
  <si>
    <t>Prior honest and transparent orientation and expansion as an ongoing element of the recruitment process and on boarding. New teachers should not be surprised by the cultures they encounter and therefore know what is expected.</t>
  </si>
  <si>
    <t>Transparency and complete awareness. Also, knowing where help can be attained, if needed.</t>
  </si>
  <si>
    <t>incentives/money</t>
  </si>
  <si>
    <t xml:space="preserve">budget cuts
medical costs
lack of resources
out of pocket to support classroom
not fun anymore
cost to keep licensing going
</t>
  </si>
  <si>
    <t>An Idea for retention of teachers would be put money towards more schooling. This benefits both teachers, students, and district. The district would be able to benefit due to the knowledge for their students, the teachers would benefit both from moving across the pay scale and motivation from new experiences.</t>
  </si>
  <si>
    <t>Hopefully to motivate the teachers and get them excited to be moving forward with their learning, support licensing, cover some of the costs, and help them a raise.</t>
  </si>
  <si>
    <t>Brown, C., &amp;amp; Medoff, J. (1989, October). The Employer Size-Wage Effect. Retrieved May 28, 2020, from https://www.journals.uchicago.edu/doi/abs/10.1086/261642</t>
  </si>
  <si>
    <t>morale</t>
  </si>
  <si>
    <t>lack of professionalism
burnout
behavior problems
state performance
classroom size
equity
not fun anymore</t>
  </si>
  <si>
    <t>An Idea for experienced teachers retention would be to send them to conferences. Pay for them to attend, room, per diem, and transportation. When the conference is over they need to share what they learned, or how they will use it in their classroom.</t>
  </si>
  <si>
    <t>This would could motivate the teachers and renew them for school. The district gets to hold them accountable for sharing what they learned, and the teachers get the chance to get excited about teaching again.</t>
  </si>
  <si>
    <t>DeMonte, &amp;amp; Jenny. (2013, June 30). High-Quality Professional Development for Teachers: Supporting Teacher Training to Improve Student Learning. Retrieved May 28, 2020, from https://eric.ed.gov/?id=ED561095</t>
  </si>
  <si>
    <t>Parental Support/Community Impressions</t>
  </si>
  <si>
    <t>bad publicity
bad media
teachers doing stupid things</t>
  </si>
  <si>
    <t>The state start celebrating their teachers. Put a positive voice on teachers, not so much bad publicity. Yes there are teacher of the year, but would it be so hard to start putting good teachers out there in the press all the time. Celebrate what they do right!</t>
  </si>
  <si>
    <t>Wellfair, R., Lough, C., Seith, E., Gibbons, A., Parker, K., Childs, K., . . . Whittaker, A. (2018, May 10). 'The press is full of bad-news stories about teaching – we desperately need to focus on the positives as well'. Retrieved May 28, 2020, from https://www.tes.com/news/press-full-bad-news-stories-about-teaching-we-desperately-need-focus-positives-well</t>
  </si>
  <si>
    <t>Administration issues</t>
  </si>
  <si>
    <t xml:space="preserve">Poor administrators are the number one cause preventing teacher retention. The lack of teacher voice in admin evaluations is problematic. Additionally, a state that consistently underfunds education in good economic times, and then makes drastic cuts to education in poor times is a frustration teachers choose not to deal with. Additional problems to retain teachers are over crowded classrooms, lack of consistent discipline policies towards students, and the lack of materials forcing teachers to use their own money to supply classrooms.
Poor administrators are the number one cause preventing teacher retention. The lack of teacher voice in admin evaluations is problematic. Additionally, a state that consistently underfunds education in good economic times, and then makes drastic cuts to education in poor times is a frustration teachers choose not to deal with. Additional problems to retain teachers are over crowded classrooms, lack of consistent discipline policies towards students, and the lack of materials forcing teachers to use their own money to supply classrooms.
Teachers are often subject to administration politics that create a wedge between the teacher and their school.
</t>
  </si>
  <si>
    <t>Administration needs to held accountable for their actions. I have seen firsthand how some administration targets certain individuals and threatens them with poor evals, or gives them the "difficult students" but doesn't offer those teachers much support.</t>
  </si>
  <si>
    <t>If administrators offer their teachers tangible support with areas they are struggling with, or students/parents they are struggling with, the teachers would be more likely to stay. A strong staff can help increase the scores at their school.</t>
  </si>
  <si>
    <t>Class size, transiency, attendance</t>
  </si>
  <si>
    <t>The ratio of students to teachers is overwhelming, plus the classrooms are small.
There aren't enough textbooks or workbooks for each student. 
Attendance is sporadic.</t>
  </si>
  <si>
    <t>Limit class sizes, reduce transiency by waiting till the end of a quarter or semester to transfer out of a class/school</t>
  </si>
  <si>
    <t>Smaller classes allow teachers to focus on student's deficiencies. If there is less of a revolving door with students moving in and out there will be less holes in the students' skills, and teachers will be less overwhelmed with trying to fill the holes.</t>
  </si>
  <si>
    <t>1. Districts changing the curriculum programs yearly
2. Subjectivity and different expectations of NEPF depending on admin.
3. More trauma students with violent behaviors
4. Less support staff</t>
  </si>
  <si>
    <t>1. Districts giving teachers information on curriculum programs, theory or ideas but independence in implementing; not required
2. Districts limiting new curriculum programs to once every five years with supplemental PD in between
3. Uniformity in NEPF, allowing successful or highly effective teachers the opportunity to be exempt
4. Programs and support for students outside of the regular classroom for trauma effected students and students with violent behaviors
5. More support staff to aide teachers in the classroom in particular with special education and severe behavior students</t>
  </si>
  <si>
    <t>1. By allowing teachers independence in implementing programs, it provides a trust and respect that teachers feel is lacking. It would also allow teachers to individualize their instruction while implementing new ideas and theories
2. By limiting new programs, this would allow teachers to have the time necessary to become adept at the program with out feeling overwhelmed
3. Allowing uniformity in NEPF or a teacher evaluation system would foster trust in teacher's acceptance of the evaluation. Allowing highly effective teachers to be exempt for a year or two would foster motivation for teachers to succeed in the evaluation process
4. Student disruption and the lack of support is a major concern of teachers and aides in the overwhelmed feeling
5. Teachers need support with differentiated instruction and can not achieve it with the lack of support</t>
  </si>
  <si>
    <t>Lack of support of teachers who have passed the 10 year mark</t>
  </si>
  <si>
    <t>We assume these teachers are good to go, and are seasoned enough to successfully teach, however, these teachers are burned out and struggling.</t>
  </si>
  <si>
    <t>We need to check on the social/emotional well being of all teachers and provide ALL teachers support when they seem to be struggling.</t>
  </si>
  <si>
    <t>Burnout</t>
  </si>
  <si>
    <t>Expectations outside of the classroom, intensity of workload, Hostile students/parents</t>
  </si>
  <si>
    <t>Moving to urban area</t>
  </si>
  <si>
    <t xml:space="preserve">
Rural as stepping stone, family (occupation &amp; opportunities)</t>
  </si>
  <si>
    <t>Member</t>
  </si>
  <si>
    <t>Identified Contributing Factors for Root Cause</t>
  </si>
  <si>
    <t>Seek competence rather than "putting pegs in certain holes". Attending class upon class does not ensure competence or promote creative thinking. It allows for teachers to be valued for their worth and creativity in functioning for education.</t>
  </si>
  <si>
    <t>Identified Root Causes</t>
  </si>
  <si>
    <t>would definitely ask for help in handling extremely difficult/violent children. Having a student that is continuously throwing things is not an environment that I think we should ask other children and adults to accept. During these episodes, we are allowed to leave to another classroom, which I've done several times, but I think having the student come back the next day is not okay. Many children are protected with IEP's or can only be suspended X amount of times. That policy is fine, but don't let them back in the classroom population until a medical professional can access them please! Safety 1st!!</t>
  </si>
  <si>
    <t>Reorganize the boundaries of disticts. Why does it have to be 1 per county? Change it. If we reorganized disticts and funding to those districts, students could be better served.</t>
  </si>
  <si>
    <t>Allows teachers to move easier and feel less financial strain. Teachers will choose the best deal</t>
  </si>
  <si>
    <t>Knowing who is more likely to leave, and under what conditions, can help districts improve stability rates by suggesting the reasons behind school moves. Teachers leave their positions for many different reasons, and some mobility is expected.</t>
  </si>
  <si>
    <t>Teachers will experience less yearly stress; Teachers will want to stay teachers</t>
  </si>
  <si>
    <t>Behavior issues are some of the most stressful for teachers and when you are restricted on how to discipline a student can cause teachers to leave the profession.; Legislators should not make the rules for schools.</t>
  </si>
  <si>
    <t>This chooses to enhance transparency of existing working conditions; Teachers know what to expect. They are not deluded in any way. The sooner this is done actually the better before hire would be optimal.</t>
  </si>
  <si>
    <t>It would help the community to start to realize that teachers are important. It could help parental support as they could start seeing and hearing a difference that teachers make in a good way; Teaching in general is seen in a bad light. It would help to have some good publicity to start sharing what teachers do right.</t>
  </si>
  <si>
    <t>"Stop asking for meaningless hoops to jump through, provide enriching experiences, team building, and training, listen to your teachers, stop planning how to run the school and programs without the input of teachers"
"There should be some kind of mandated recognition, could be because of a good record in your evaluation or because of students grow. Also an economic stimulus, it could be a one time thing but something that says they are noticing what we do if we are doing it right."</t>
  </si>
  <si>
    <t xml:space="preserve">Survey conducted with 61 teachers who work for DCSD.
"Stop adding so many new expectations every year. When you do add new expectations, take something else off the table. Policy makers and legislators always think they're making improvements to education by adding more to fix education and expectations have become excessive and unwieldy to manage."
"Teaching is an exhausting career, especially when it does not feel rewarding. One of the reasons I left teaching is because of lack of funding. I could not buy supplies in my district to provide the type of hands on science lessons that I wanted to do. It can be frusrtrating to have to create and /or purchase your own supplies to give "life" to your lessons. Also, technology is a chronic problem. New technology is immediately outdated and there is no plan within our system to provide schools with top-notch, state of the art equipment on a consistent basis that allows educators to teach student with the tools of our modern day."
"Modify the NEPF system. Require administration to gather/provide more evidence rather than the teacher. Many administrator no longer visit a classroom randomly to see how a teacher is doing. Better leadership of those in administration has been lost. Anyone can be an admin but to be a good administrator, one needs to inspire to do, not tell to do, and more random feedback needs to given to show importance of a teacher's position."
would definitely ask for help in handling extremely difficult/violent children. Having a student that is continuously throwing things is not an environment that I think we should ask other children and adults to accept. During these episodes, we are allowed to leave to another classroom, which I've done several times, but I think having the student come back the next day is not okay. Many children are protected with IEP's or can only be suspended X amount of times. That policy is fine, but don't let them back in the classroom population until a medical professional can access them please! Safety 1st!!
</t>
  </si>
  <si>
    <t xml:space="preserve">Teachers want to feel that they matter and that they are making a difference. There is only so much energy in a person and when that energy is consumed by issues that are not student based then teachers either have to make choices and become defiant to directives or turn away from what is best for kids. We refer to it as "our plate". In 28 years our plate has continued to get overfilled with less relevant items to the point that teachers lose the feeling of "I matter".
"What can be done.... I call it "Unleash the hounds". Let teachers collaborate and create education. There is too much top down oversight and data collection. Give teachers time and freedom to create incredible learning experiences and build relationships with students. WE ARE PROFESSIONALS and should be treated like professionals."
"Smaller class sizes more support"
I would like to see time built in to each day or week for administrative duties, collaboration, and planning. It always feels like more and more is placed upon us, yet there is no time built in to complete everything well without always taking home work on top of lengthy days. I would rather the year be extended so we had this time built in each week. It would be better for us physically and emotionally which means we have more energy and passion for teaching our students instead of being exhausted, overwhelmed, and grumpy.
</t>
  </si>
  <si>
    <t xml:space="preserve">Survey conducted with 61 teachers who work for DCSD.
"Stop adding so many new expectations every year. When you do add new expectations, take something else off the table. Policy makers and legislators always think they're making improvements to education by adding more to fix education and expectations have become excessive and unwieldy to manage."
"Teaching is an exhausting career, especially when it does not feel rewarding. One of the reasons I left teaching is because of lack of funding. I could not buy supplies in my district to provide the type of hands on science lessons that I wanted to do. It can be frusrtrating to have to create and /or purchase your own supplies to give "life" to your lessons. Also, technology is a chronic problem. New technology is immediately outdated and there is no plan within our system to provide schools with top-notch, state of the art equipment on a consistent basis that allows educators to teach student with the tools of our modern day."
"Modify the NEPF system. Require administration to gather/provide more evidence rather than the teacher. Many administrator no longer visit a classroom randomly to see how a teacher is doing. Better leadership of those in administration has been lost. Anyone can be an admin but to be a good administrator, one needs to inspire to do, not tell to do, and more random feedback needs to given to show importance of a teacher's position."
</t>
  </si>
  <si>
    <t xml:space="preserve">I would like to see time built in to each day or week for administrative duties, collaboration, and planning. It always feels like more and more is placed upon us, yet there is no time built in to complete everything well without always taking home work on top of lengthy days. I would rather the year be extended so we had this time built in each week. It would be better for us physically and emotionally which means we have more energy and passion for teaching our students instead of being exhausted, overwhelmed, and grumpy.
Teachers want to feel that they matter and that they are making a difference. There is only so much energy in a person and when that energy is consumed by issues that are not student based then teachers either have to make choices and become defiant to directives or turn away from what is best for kids. We refer to it as "our plate". In 28 years our plate has continued to get overfilled with less relevant items to the point that teachers lose the feeling of "I matter".
</t>
  </si>
  <si>
    <t>"What can be done.... I call it "Unleash the hounds". Let teachers collaborate and create education. There is too much top down oversight and data collection. Give teachers time and freedom to create incredible learning experiences and build relationships with students. WE ARE PROFESSIONALS and should be treated like professionals."
"Smaller class sizes more support"
"Stop asking for meaningless hoops to jump through, provide enriching experiences, team building, and training, listen to your teachers, stop planning how to run the school and programs without the input of teachers"
"There should be some kind of mandated recognition, could be because of a good record in your evaluation or because of students grow. Also an economic stimulus, it could be a one time thing but something that says they are noticing what we do if we are doing it right."</t>
  </si>
  <si>
    <t>"Programs should advocate/facilitate for pre-service teachers to have a sub license and to use it so that they have the opportunity to build classroom management skills and run classes independently long before they design instruction for practicum and student teaching.
-Class schedules that accommodate for the K-12 school day so that students working as subs/paraprofessionals/ etc. can continue pursuing experience in the field while enrolled in classes.
-The strategies from my teacher degree program that were most useful to me tended to come from classes that had been taught by professors who were currently working in K-12 education, or who were contracted to teach at the university for only two or three years before returning to their classrooms in a local or nearby school district so that their experience in the field was still recent enough to prepare teachers for meeting the needs of modern classrooms. I would strongly recommend that teacher prep programs in our state create and facilitate more opportunities for their faculty to experience work in the field on a regular and continuing basis so that graduates are prepared to meet the needs of the modern classroom by professionals whose knowledge of the modern classroom is recent and practical as well as academic.</t>
  </si>
  <si>
    <t xml:space="preserve">Survey conducted with 61 teachers who work for DCSD.
"More classroom experience and less theory of education taught by people who are not in the classroom."
"Classroom management"
"more training with special needs behavior"
"More help in dealing with poverty stricken kids, SEL kids and homeless students. And how to help parents parent. Parents today are so overwhelmed they do not help their kids- especially at the teenage level. They figure their parenting is done when it has just begun. Suicide rates are the highest in Nevada for teens and we as a state do NOTHING. Our kids deserve teachers and admins that have resources ( social workers, psychologists) to help them through adolescence."
"I do not think teacher programs focus enough on how to handle classroom management issues and student/parent/teacher relationships. They spend the majority of the time teaching about the philosophy of teaching and then throw candidates into student teaching with little understanding of how teaching actually looks today. I felt like I had very little understanding of the realities of the job. I understood Bloom's Taxonomy but didn't know how to scaffold learning or how to handle disruptive students or how to teach vocabulary, etc. I had to learn all of that from my mentor teacher during student teaching and from my colleagues during my first year teaching. They need to really focus on helping teachers understand how to break down a learning standard and design a rigorous lesson for it, and it would also help to make candidates teach each other in the college classroom. College classmates could play the parts of typical students -- one with tons of questions, one who is reluctant to work, one who is not engaged, etc."
</t>
  </si>
  <si>
    <t>Courses in special topics like:
trauma informed education
digital instructional strategies
School and community resources (social workers, JPOs, etc.) and their interactions with
the education system, supporting students in transition, etc.
a general overview of the science/neuroscience of learning
a course in issues students currently face outside of the classroom (course could
address program requirements for teachers, social workers, and enforcement/justice)
grant writing
building and working in instructional teams/ learning how to integrate feedback and routines from specialists into classroom and assignment accommodations, working with language, speech, paraprofessional, special ed, and gen. ed. education professionals to create unified, consistent routines and learning systems for students"</t>
  </si>
  <si>
    <t>Kathleen Keene</t>
  </si>
  <si>
    <t>Higher Education</t>
  </si>
  <si>
    <t>Exposing high school students to the field of education early.</t>
  </si>
  <si>
    <t>Students should be able to work in elementary school for credits and to see if this carrier path is for them.</t>
  </si>
  <si>
    <t>Look at what in the college classes are making students decide a different path.</t>
  </si>
  <si>
    <t>Finding out expectations</t>
  </si>
  <si>
    <t>behaviors of students</t>
  </si>
  <si>
    <t>Several expressed getting a degree or masters in say special education but then find out that does not mean you can get a teaching license in special education some classes may still be missing.</t>
  </si>
  <si>
    <t>A clear path to licensing should be spelled out by a College about the the degree is in and what it takes to be licensed in the area of study. The way it is people end up paying even more to get licensed or they give up frustrated and quite.</t>
  </si>
  <si>
    <t>College and licensing should create a clear path of what is expected and how to go about getting a degree that then translates to teacher licensor.</t>
  </si>
  <si>
    <t>It will help students see early on what the different expectations are for a degree verses a teacher license.</t>
  </si>
  <si>
    <t>Paper Finger Printing in rural areas</t>
  </si>
  <si>
    <t>This can hold up the ability to get the license processed to apply for a job.</t>
  </si>
  <si>
    <t>Allow fingerprinting to last longer. If they did it for school and it is less then a year take that for licensing.</t>
  </si>
  <si>
    <t>Moving a family to a small town that may not have job opportunities for the spouse.</t>
  </si>
  <si>
    <t>Small towns only have so many jobs. So to have a spouse come and want or need to work their may not be jobs available.</t>
  </si>
  <si>
    <t>No guarantee where you may land for a job.</t>
  </si>
  <si>
    <t>You may want to live and work in a specific area but that is not a guarantee that it will work out. This is hard and stressful.</t>
  </si>
  <si>
    <t>When students are in school start the interview process at that time. Give a job offer as they are still finishing up their schooling. Other professions do this and it may alleviate some of the stress.</t>
  </si>
  <si>
    <t>Going to get your teaching license to only find out you are missing a few classes needed.</t>
  </si>
  <si>
    <t>College did not share that you would not be able to get a teaching license with the path they put you on.</t>
  </si>
  <si>
    <t>Create a path with both the college and licensor seal of approval so students know that is the correct path to cover what is expected.</t>
  </si>
  <si>
    <t>Students will not finish and find they are short and get frustrated and quite or have to pay a lot of money to take the few classes missing.</t>
  </si>
  <si>
    <t>Support</t>
  </si>
  <si>
    <t>The respect of the profession. Pay. 
Providing support for any teacher that may have an exceptionally hard class.</t>
  </si>
  <si>
    <t>I think Covid-19 may have helped the first part
We liked the idea of a teacher Hot Line. A teacher can call in and vent about their day, cry about a student's situation, ask for advice about behaviors, and just feel heard and supported. This would be an anonymous service so privacy laws would be followed.</t>
  </si>
  <si>
    <t>It would provide a much needed vent system and support that so many are afraid to seek out in fear of being judged.</t>
  </si>
  <si>
    <t>Learning new things.
NEPF has way to much focus areas. It should be short and sweet to help a teacher continue to grow. More like SLG's.
Getting new technology with no training.
Having a focus but no real training to go with it.</t>
  </si>
  <si>
    <t>Be very mindful of what teachers are expected to do outside of the student time. Remember this time is very small and packed full of things to do for students. Training, support, keeping the admin side on the admin side. I should not have to submit things come in and ask.</t>
  </si>
  <si>
    <t>Limiting NEPF will free up time spent writing it and submitting things. When we are heading in a new direction start by explaining and changing course slowly so teachers are not overwhelmed thinking it should happen overnight. (covid is the exception).</t>
  </si>
  <si>
    <t>Contract Time / Prep or lack of</t>
  </si>
  <si>
    <t>In a teachers short prep time they are to write lesson plans, create new exciting lessons, meet with other teachers, talk to parents, take care of the room, take care of students, work on NEPF stuff, grade papers, prepare for the next lesson, talk to principal, and so much more.
This leaves teachers working off contract time a great deal if they actually get everything done. If you are having a bad day there is no time to take a breath and refocus so you can support the little bodies that need you the most.</t>
  </si>
  <si>
    <t>What is expected from a principal should be very mindful and with purpose. Not NEPF. Realize that if you want changes all that takes time to better a lesson for students. You are planning, pulling things out, gaining interest, making sure you are hitting all the expected outcomes for the lesson. It all takes time.
Make sure to give a teacher a prep time without other expectations.</t>
  </si>
  <si>
    <t>If teachers had a prep each day and maybe even a longer one once a week to plan for the following week some really good well thought out lessons could reach the student; Giving more time during the contract day.</t>
  </si>
  <si>
    <t>Using the seasoned successful teachers to help guide and know how to move forward.</t>
  </si>
  <si>
    <t>Seasoned teachers have great knowledge, and know how things and students work so they will know how to change in a way that will not burn out a teacher and will not stress students. We all know change is good but it has to be well planned.</t>
  </si>
  <si>
    <t>Have a year plan to make a change give a couple months, make another change give a couple months and so on.</t>
  </si>
  <si>
    <t>This will help teachers feel they are getting a foot on the ground before they tackle another thing. It will also allow them to slowly focus on something. When giving a big picture without specifics or a plan it can become overwhelming and make teachers that barley made it last year want to keep trying.</t>
  </si>
  <si>
    <t>If applicable, please provide your proposed solution to the Root Cause</t>
  </si>
  <si>
    <t>If applicable, describe how this solution addresses the Root Cause</t>
  </si>
  <si>
    <t>If applicable, provide the research and/or citations that support the proposed solution to the Root Cause</t>
  </si>
  <si>
    <t>Identified Contributing Factors for the Root Cause</t>
  </si>
  <si>
    <t>Identified Contributing Factors for Root the Cause</t>
  </si>
  <si>
    <t xml:space="preserve">If applicable, describe how this solution addresses the Root Cause </t>
  </si>
  <si>
    <t xml:space="preserve">If applicable, provide the research and/or citations that support the proposed solution to the Root Cause </t>
  </si>
  <si>
    <t>ARL too overwhelming</t>
  </si>
  <si>
    <t>increased workload with limited compensation or time</t>
  </si>
  <si>
    <t>Member ID</t>
  </si>
  <si>
    <t>Root Cause Category</t>
  </si>
  <si>
    <t>Attractiveness of Profession</t>
  </si>
  <si>
    <t>Barriers to Entry</t>
  </si>
  <si>
    <t>Effectiveness of Recruitment</t>
  </si>
  <si>
    <t>Barriers to Entry, Compensation</t>
  </si>
  <si>
    <t>Categtory</t>
  </si>
  <si>
    <t>Count</t>
  </si>
  <si>
    <t>Percent</t>
  </si>
  <si>
    <t>Relevant Evidence</t>
  </si>
  <si>
    <t>Available Resources</t>
  </si>
  <si>
    <t>Attractiveness of Employment</t>
  </si>
  <si>
    <t>Insufficient Supply</t>
  </si>
  <si>
    <t>Relevant Evience</t>
  </si>
  <si>
    <t>MemberID</t>
  </si>
  <si>
    <t>Working Conditions</t>
  </si>
  <si>
    <t>Induction/Training</t>
  </si>
  <si>
    <t>Inadequate Preparation</t>
  </si>
  <si>
    <t>More Attractive Alternative Employment</t>
  </si>
  <si>
    <t>Respect for the Profession</t>
  </si>
  <si>
    <t>Ineffective Recognition/Accountability Policies</t>
  </si>
  <si>
    <t>Ineffective State Policy</t>
  </si>
  <si>
    <t>Mismatch with Local Community</t>
  </si>
  <si>
    <t>N/a</t>
  </si>
  <si>
    <t>Compensation, Working Conditions</t>
  </si>
  <si>
    <t>Category</t>
  </si>
  <si>
    <t>Quant?</t>
  </si>
  <si>
    <t>No</t>
  </si>
  <si>
    <t>Yes</t>
  </si>
  <si>
    <t>Maybe</t>
  </si>
  <si>
    <t xml:space="preserve">*The Nevada Teacher Workforce Report
</t>
  </si>
  <si>
    <t xml:space="preserve">*2020 Voices from the Classroom: A Survey of America’s Educators
</t>
  </si>
  <si>
    <t>Tamara McCord</t>
  </si>
  <si>
    <t>Salary compared to other professions is minimal.</t>
  </si>
  <si>
    <t>Budget (?)</t>
  </si>
  <si>
    <t>High burn out rate, more rewarding and higher paying careers in other professions.</t>
  </si>
  <si>
    <t>NEPF, Common Core, required trainings and less time in the classroom than desired.</t>
  </si>
  <si>
    <t>Lack of clarity to licensure.</t>
  </si>
  <si>
    <t>Different routes to licensure and turnover in college professionals helping to guide furute teachers to the professions having to keep track of the different requirements.</t>
  </si>
  <si>
    <t>A clearly defined list of requirements for each route to licensure or hotline to call with experts to help guide these students, rather than merely the college counselors.</t>
  </si>
  <si>
    <t>National Teacher Shortage</t>
  </si>
  <si>
    <t>Low esteem of teachers leads to lack of interest in the profession.</t>
  </si>
  <si>
    <t>Postivie ads or articles around the profession.</t>
  </si>
  <si>
    <t>High burn out rate.</t>
  </si>
  <si>
    <t>Budget and the "norm" for teacher salaries.</t>
  </si>
  <si>
    <t>No more than 15 students to an class elementary class (k-4) and only between 20-24 in middle school (5-8). High school classes should not be greater than 30.</t>
  </si>
  <si>
    <t>Alleviates some of the stress leading to high burnout.</t>
  </si>
  <si>
    <t>More rewarding and higher paying careers in other professions.</t>
  </si>
  <si>
    <t>Budget and norm for teacher salary</t>
  </si>
  <si>
    <t>A salary schedule state wide addressing time and education level of the teachers.</t>
  </si>
  <si>
    <t>My friend left Clark County as a second year teacher, because she had to master's degrees and was not compensated for having a higher education than the requirement for licensure. She transferred due to the steps in the salary schedule in place here in Humboldt County. Perhaps if a higher education was compensated on a state wide scale we would see less movement.</t>
  </si>
  <si>
    <t>Lack of diverse employment opportunities for spouses, especially in rural areas.</t>
  </si>
  <si>
    <t>Size of community.</t>
  </si>
  <si>
    <t>If communities want good teachers they need to be welcoming to them and their families, especially in these smaller communities. If their spouse cannot find employment and fulfillment the teacher won't stay long either.</t>
  </si>
  <si>
    <t>Society Shifts</t>
  </si>
  <si>
    <t>Technology and new societal norms.</t>
  </si>
  <si>
    <t>30 years is along time in any profession, but teachers see a huge change in behvior over a 30 year time period. Perhaps retirement at 20 years vs. 30 would entice more people to the profession and they would be able to fulfill their careers in that time rather than burning out, being bitter, and brining down the morale of those who are just coming in.</t>
  </si>
  <si>
    <t>State Ranking 47th Nationally in Education</t>
  </si>
  <si>
    <t>Drops morale and increases burnout</t>
  </si>
  <si>
    <t>Common Core and NEPF</t>
  </si>
  <si>
    <t>Increased burnout
Overwhelmed
Reduce moral 
Lack of parental and community support and understanding.</t>
  </si>
  <si>
    <t>Employment of Spouse</t>
  </si>
  <si>
    <t>Small rural areas can be clicky and that makes it hard for outsiders to come in and find employment.</t>
  </si>
  <si>
    <t>Either be welcoming or recruit locally through ARL or Grow Your Own programs, but know that the teachers; familes must be welcomed and comfortable in the community one way or another.</t>
  </si>
  <si>
    <t xml:space="preserve">*The Nevada Teacher Workforce Report
*2020 Voices from the Classroom: A Survey of America’s Educators
</t>
  </si>
  <si>
    <t xml:space="preserve">*2020 Voices from the Classroom: A Survey of America’s Educators
*Mind the Gap: 20 Years of Progress and Retrenchment in School Funding and Achievement Gaps
</t>
  </si>
  <si>
    <t xml:space="preserve">*Teacher Turnover: Why It Matters and What We Can Do About It
</t>
  </si>
  <si>
    <t xml:space="preserve">*2020 Voices from the Classroom: A Survey of America’s Educators
*Teacher Turnover: Why It Matters and What We Can Do About It
</t>
  </si>
  <si>
    <t xml:space="preserve">*Teacher Turnover: Why It Matters and What We Can Do About It
*Rural Teacher Recruitment and Retention Practices: A Review of the Research Literature, National Survey of Rural Superintendents, and Case Studies of Programs in Virginia
</t>
  </si>
  <si>
    <t xml:space="preserve">*2020 Voices from the Classroom: A Survey of America’s Educators
*Teacher Turnover: Why It Matters and What We Can Do About It
*Rural Teacher Recruitment and Retention Practices: A Review of the Research Literature, National Survey of Rural Superintendents, and Case Studies of Programs in Virginia
*Factors related to teacher mobility and attrition in Colorado, Missouri, and South Dakota
</t>
  </si>
  <si>
    <t xml:space="preserve">*Solving the Teacher Shortage: How to Attract and Retain Excellent Educators
</t>
  </si>
  <si>
    <t xml:space="preserve">*Rural Teacher Recruitment and Retention Practices: A Review of the Research Literature, National Survey of Rural Superintendents, and Case Studies of Programs in Virginia
*Mitigating Teacher Shortages: Alternative Teacher Certification
*Solving the Teacher Shortage: How to Attract and Retain Excellent Educators
</t>
  </si>
  <si>
    <t xml:space="preserve">*2020 Voices from the Classroom: A Survey of America’s Educators
*Teacher Turnover: Why It Matters and What We Can Do About It
*Rural Teacher Recruitment and Retention Practices: A Review of the Research Literature, National Survey of Rural Superintendents, and Case Studies of Programs in Virginia
*Responding to Teacher Shortages; Education Week Spotlight
</t>
  </si>
  <si>
    <t xml:space="preserve">*Understanding Teacher Shortages: 2018 Update
</t>
  </si>
  <si>
    <t>Recruitment to Profession</t>
  </si>
  <si>
    <t>Recruitment to Employment</t>
  </si>
  <si>
    <t>Retention</t>
  </si>
  <si>
    <t>Insufficient Compensation</t>
  </si>
  <si>
    <t>Total Count</t>
  </si>
  <si>
    <t>Recruit to Prof.</t>
  </si>
  <si>
    <t>Recruit to Employ.</t>
  </si>
  <si>
    <r>
      <rPr>
        <b/>
        <sz val="11"/>
        <color theme="1"/>
        <rFont val="Calibri"/>
        <family val="2"/>
        <scheme val="minor"/>
      </rPr>
      <t>Note</t>
    </r>
    <r>
      <rPr>
        <sz val="11"/>
        <color theme="1"/>
        <rFont val="Calibri"/>
        <family val="2"/>
        <scheme val="minor"/>
      </rPr>
      <t xml:space="preserve">: in some cases individuals provided more than one root cause </t>
    </r>
  </si>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</sst>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Arial"/>
      <family val="2"/>
    </font>
    <font>
      <sz val="10"/>
      <color theme="1"/>
      <name val="Arial"/>
      <family val="2"/>
    </font>
    <font>
      <sz val="11"/>
      <color theme="1"/>
      <name val="Arial"/>
      <family val="2"/>
    </font>
    <font>
      <b/>
      <sz val="11"/>
      <color theme="1"/>
      <name val="Calibri"/>
      <family val="2"/>
      <scheme val="minor"/>
    </font>
    <font>
      <b/>
      <sz val="11"/>
      <color theme="1"/>
      <name val="Arial"/>
      <family val="2"/>
    </font>
    <font>
      <sz val="9"/>
      <color rgb="FF000000"/>
      <name val="Arial"/>
      <family val="2"/>
    </font>
    <font>
      <sz val="11"/>
      <color theme="1"/>
      <name val="Calibri"/>
      <family val="2"/>
      <scheme val="minor"/>
    </font>
    <font>
      <b/>
      <sz val="11"/>
      <color theme="0"/>
      <name val="Arial"/>
      <family val="2"/>
    </font>
    <font>
      <sz val="10"/>
      <color rgb="FF000000"/>
      <name val="Arial"/>
      <family val="2"/>
    </font>
    <font>
      <b/>
      <sz val="11"/>
      <color theme="0"/>
      <name val="Calibri"/>
      <family val="2"/>
      <scheme val="minor"/>
    </font>
    <font>
      <i/>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00B050"/>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7" fillId="0" borderId="0" applyFont="0" applyFill="0" applyBorder="0" applyAlignment="0" applyProtection="0"/>
  </cellStyleXfs>
  <cellXfs count="88">
    <xf numFmtId="0" fontId="0" fillId="0" borderId="0" xfId="0"/>
    <xf numFmtId="0" fontId="1" fillId="0" borderId="1" xfId="0" applyFont="1" applyBorder="1" applyAlignment="1">
      <alignment vertical="top" wrapText="1"/>
    </xf>
    <xf numFmtId="0" fontId="0" fillId="0" borderId="0" xfId="0" applyAlignment="1">
      <alignment vertical="top"/>
    </xf>
    <xf numFmtId="0" fontId="2" fillId="0" borderId="1" xfId="0" applyFont="1" applyBorder="1" applyAlignment="1">
      <alignment vertical="top" wrapText="1"/>
    </xf>
    <xf numFmtId="0" fontId="0" fillId="0" borderId="0" xfId="0" applyAlignment="1">
      <alignmen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2" fillId="0" borderId="1" xfId="0" applyFont="1" applyFill="1" applyBorder="1" applyAlignment="1">
      <alignment horizontal="left" vertical="top" wrapText="1"/>
    </xf>
    <xf numFmtId="0" fontId="0" fillId="0" borderId="0" xfId="0" applyFill="1" applyAlignment="1">
      <alignment horizontal="left" vertical="top"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4" borderId="0" xfId="0" applyFont="1" applyFill="1" applyAlignment="1">
      <alignment horizontal="center" vertical="center" wrapText="1"/>
    </xf>
    <xf numFmtId="0" fontId="2" fillId="0" borderId="0" xfId="0" applyFont="1" applyAlignment="1">
      <alignment vertical="top"/>
    </xf>
    <xf numFmtId="0" fontId="2" fillId="0" borderId="1" xfId="0" applyFont="1" applyFill="1" applyBorder="1" applyAlignment="1">
      <alignment vertical="top" wrapText="1"/>
    </xf>
    <xf numFmtId="0" fontId="0" fillId="0" borderId="0" xfId="0" applyFill="1" applyAlignment="1">
      <alignment vertical="top"/>
    </xf>
    <xf numFmtId="0" fontId="5" fillId="3" borderId="1" xfId="0" applyFont="1" applyFill="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0" fontId="3" fillId="0" borderId="0" xfId="0" applyFont="1" applyAlignment="1">
      <alignment vertical="top"/>
    </xf>
    <xf numFmtId="0" fontId="3" fillId="0" borderId="1" xfId="0" applyFont="1" applyBorder="1" applyAlignment="1">
      <alignment horizontal="left" vertical="top" wrapText="1"/>
    </xf>
    <xf numFmtId="0" fontId="2" fillId="0" borderId="0" xfId="0" applyFont="1" applyBorder="1" applyAlignment="1">
      <alignment horizontal="left" vertical="top" wrapText="1"/>
    </xf>
    <xf numFmtId="0" fontId="8" fillId="5" borderId="1" xfId="0" applyFont="1" applyFill="1" applyBorder="1" applyAlignment="1">
      <alignment horizontal="center" vertical="center" wrapText="1"/>
    </xf>
    <xf numFmtId="0" fontId="2" fillId="0" borderId="0" xfId="0" applyFont="1" applyFill="1" applyBorder="1" applyAlignment="1">
      <alignment horizontal="left" vertical="top" wrapText="1"/>
    </xf>
    <xf numFmtId="0" fontId="0" fillId="0" borderId="1" xfId="0" applyBorder="1" applyAlignment="1">
      <alignment horizontal="left" vertical="top" wrapText="1"/>
    </xf>
    <xf numFmtId="0" fontId="4" fillId="0" borderId="2" xfId="0" applyFont="1" applyBorder="1"/>
    <xf numFmtId="9" fontId="0" fillId="0" borderId="0" xfId="1" applyFont="1"/>
    <xf numFmtId="0" fontId="0" fillId="0" borderId="2" xfId="0" applyBorder="1"/>
    <xf numFmtId="9" fontId="0" fillId="0" borderId="2" xfId="1" applyFont="1" applyBorder="1"/>
    <xf numFmtId="0" fontId="9" fillId="6" borderId="2" xfId="0" applyFont="1" applyFill="1" applyBorder="1" applyAlignment="1">
      <alignment horizontal="left" vertical="top" wrapText="1"/>
    </xf>
    <xf numFmtId="0" fontId="10" fillId="7" borderId="2" xfId="0" applyFont="1" applyFill="1" applyBorder="1"/>
    <xf numFmtId="0" fontId="11" fillId="0" borderId="2" xfId="0" applyFont="1" applyBorder="1"/>
    <xf numFmtId="9" fontId="11" fillId="0" borderId="2" xfId="1" applyFont="1" applyBorder="1"/>
    <xf numFmtId="0" fontId="10" fillId="5" borderId="2" xfId="0" applyFont="1" applyFill="1" applyBorder="1"/>
    <xf numFmtId="0" fontId="10" fillId="5" borderId="0" xfId="0" applyFont="1" applyFill="1"/>
    <xf numFmtId="0" fontId="2" fillId="8" borderId="1" xfId="0" applyFont="1" applyFill="1" applyBorder="1" applyAlignment="1">
      <alignment vertical="top" wrapText="1"/>
    </xf>
    <xf numFmtId="0" fontId="0" fillId="6" borderId="2" xfId="0" applyFill="1" applyBorder="1" applyAlignment="1">
      <alignment vertical="top"/>
    </xf>
    <xf numFmtId="0" fontId="10" fillId="5" borderId="3" xfId="0" applyFont="1" applyFill="1" applyBorder="1"/>
    <xf numFmtId="0" fontId="0" fillId="0" borderId="2" xfId="0" applyFill="1" applyBorder="1" applyAlignment="1">
      <alignment vertical="top"/>
    </xf>
    <xf numFmtId="0" fontId="0" fillId="0" borderId="0" xfId="0" applyBorder="1"/>
    <xf numFmtId="0" fontId="0" fillId="9" borderId="2" xfId="0" applyFill="1" applyBorder="1"/>
    <xf numFmtId="0" fontId="0" fillId="0" borderId="2" xfId="0" applyFill="1" applyBorder="1" applyAlignment="1">
      <alignment wrapText="1"/>
    </xf>
    <xf numFmtId="0" fontId="0" fillId="0" borderId="2" xfId="0" applyBorder="1" applyAlignment="1">
      <alignment wrapText="1"/>
    </xf>
    <xf numFmtId="0" fontId="9" fillId="0" borderId="2" xfId="0" applyFont="1" applyFill="1" applyBorder="1" applyAlignment="1">
      <alignment horizontal="left" vertical="center" wrapText="1"/>
    </xf>
    <xf numFmtId="0" fontId="2" fillId="0" borderId="2" xfId="0" applyFont="1"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2" fillId="0" borderId="2" xfId="0" applyFont="1" applyBorder="1" applyAlignment="1">
      <alignment horizontal="left" vertical="top" wrapText="1"/>
    </xf>
    <xf numFmtId="0" fontId="2" fillId="0" borderId="1" xfId="0" applyFont="1" applyBorder="1" applyAlignment="1">
      <alignment horizontal="left" vertical="top"/>
    </xf>
    <xf numFmtId="0" fontId="0" fillId="0" borderId="0" xfId="0"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0" fillId="0" borderId="2" xfId="0" applyFill="1" applyBorder="1" applyAlignment="1">
      <alignment vertical="center"/>
    </xf>
    <xf numFmtId="0" fontId="0" fillId="0" borderId="0" xfId="0" applyFill="1" applyBorder="1" applyAlignment="1">
      <alignment vertical="top"/>
    </xf>
    <xf numFmtId="0" fontId="0" fillId="0" borderId="0" xfId="0" applyBorder="1" applyAlignment="1">
      <alignment horizontal="left" vertical="top" wrapText="1"/>
    </xf>
    <xf numFmtId="0" fontId="6" fillId="0" borderId="0" xfId="0" applyFont="1" applyBorder="1" applyAlignment="1">
      <alignment vertical="top" wrapText="1"/>
    </xf>
    <xf numFmtId="0" fontId="2" fillId="0" borderId="0" xfId="0" applyFont="1" applyBorder="1" applyAlignment="1">
      <alignment vertical="top"/>
    </xf>
    <xf numFmtId="0" fontId="2" fillId="6" borderId="2" xfId="0" applyFont="1" applyFill="1" applyBorder="1" applyAlignment="1">
      <alignment horizontal="left" vertical="top" wrapText="1"/>
    </xf>
    <xf numFmtId="0" fontId="0" fillId="0" borderId="5" xfId="0" applyBorder="1"/>
    <xf numFmtId="0" fontId="10" fillId="7" borderId="3" xfId="0" applyFont="1" applyFill="1" applyBorder="1"/>
    <xf numFmtId="9" fontId="0" fillId="0" borderId="0" xfId="1" applyFont="1" applyBorder="1"/>
    <xf numFmtId="0" fontId="0" fillId="0" borderId="6" xfId="0" applyBorder="1"/>
    <xf numFmtId="9" fontId="0" fillId="0" borderId="6" xfId="1" applyFont="1" applyBorder="1"/>
    <xf numFmtId="0" fontId="13" fillId="13" borderId="2" xfId="0" applyFont="1" applyFill="1" applyBorder="1" applyAlignment="1">
      <alignment horizontal="center"/>
    </xf>
    <xf numFmtId="0" fontId="14" fillId="13" borderId="2" xfId="0" applyFont="1" applyFill="1" applyBorder="1" applyAlignment="1">
      <alignment horizontal="center"/>
    </xf>
    <xf numFmtId="0" fontId="0" fillId="14" borderId="7" xfId="0" applyFill="1" applyBorder="1"/>
    <xf numFmtId="0" fontId="0" fillId="14" borderId="8" xfId="0" applyFill="1" applyBorder="1"/>
    <xf numFmtId="0" fontId="0" fillId="14" borderId="9" xfId="0" applyFill="1" applyBorder="1"/>
    <xf numFmtId="0" fontId="0" fillId="14" borderId="10" xfId="0" applyFill="1" applyBorder="1"/>
    <xf numFmtId="0" fontId="0" fillId="14" borderId="0" xfId="0" applyFill="1" applyBorder="1"/>
    <xf numFmtId="0" fontId="0" fillId="14" borderId="11" xfId="0" applyFill="1" applyBorder="1"/>
    <xf numFmtId="0" fontId="0" fillId="14" borderId="12" xfId="0" applyFill="1" applyBorder="1"/>
    <xf numFmtId="0" fontId="0" fillId="14" borderId="13" xfId="0" applyFill="1" applyBorder="1"/>
    <xf numFmtId="0" fontId="0" fillId="14" borderId="14" xfId="0" applyFill="1" applyBorder="1"/>
    <xf numFmtId="0" fontId="4" fillId="0" borderId="0" xfId="0" applyFont="1" applyBorder="1"/>
    <xf numFmtId="0" fontId="10" fillId="5" borderId="2" xfId="0" applyFont="1" applyFill="1" applyBorder="1" applyAlignment="1"/>
    <xf numFmtId="0" fontId="10" fillId="5" borderId="4" xfId="0" applyFont="1" applyFill="1" applyBorder="1" applyAlignment="1"/>
    <xf numFmtId="0" fontId="13" fillId="13" borderId="6" xfId="0" applyFont="1" applyFill="1" applyBorder="1" applyAlignment="1">
      <alignment horizontal="center"/>
    </xf>
    <xf numFmtId="0" fontId="14" fillId="13" borderId="6" xfId="0" applyFont="1" applyFill="1" applyBorder="1" applyAlignment="1">
      <alignment horizontal="center"/>
    </xf>
    <xf numFmtId="0" fontId="10" fillId="5" borderId="5" xfId="0" applyFont="1" applyFill="1" applyBorder="1" applyAlignment="1"/>
    <xf numFmtId="0" fontId="0" fillId="0" borderId="0" xfId="0" applyFill="1" applyBorder="1" applyAlignment="1">
      <alignment horizontal="left" vertical="top"/>
    </xf>
    <xf numFmtId="0" fontId="12" fillId="11" borderId="0" xfId="0" applyFont="1" applyFill="1" applyBorder="1" applyAlignment="1">
      <alignment horizontal="center" vertical="center"/>
    </xf>
    <xf numFmtId="0" fontId="12" fillId="10" borderId="0" xfId="0" applyFont="1" applyFill="1" applyBorder="1" applyAlignment="1">
      <alignment horizontal="center" vertical="center"/>
    </xf>
    <xf numFmtId="0" fontId="0" fillId="0" borderId="11" xfId="0" applyBorder="1"/>
    <xf numFmtId="0" fontId="9" fillId="14" borderId="10" xfId="0" applyFont="1" applyFill="1" applyBorder="1" applyAlignment="1">
      <alignment horizontal="left" vertical="center" wrapText="1"/>
    </xf>
    <xf numFmtId="0" fontId="0" fillId="14" borderId="10" xfId="0" applyFill="1" applyBorder="1" applyAlignment="1">
      <alignment vertical="top"/>
    </xf>
    <xf numFmtId="0" fontId="12" fillId="12" borderId="0" xfId="0" applyFont="1" applyFill="1" applyBorder="1" applyAlignment="1">
      <alignment horizontal="center" vertical="center"/>
    </xf>
    <xf numFmtId="0" fontId="0" fillId="14" borderId="12" xfId="0" applyFill="1" applyBorder="1" applyAlignment="1">
      <alignment vertical="top"/>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08514239458386E-2"/>
          <c:y val="6.8943671956971764E-2"/>
          <c:w val="0.89520769249638188"/>
          <c:h val="0.4630454386479001"/>
        </c:manualLayout>
      </c:layout>
      <c:barChart>
        <c:barDir val="col"/>
        <c:grouping val="stacked"/>
        <c:varyColors val="0"/>
        <c:ser>
          <c:idx val="0"/>
          <c:order val="0"/>
          <c:tx>
            <c:strRef>
              <c:f>'summary table'!$C$3</c:f>
              <c:strCache>
                <c:ptCount val="1"/>
                <c:pt idx="0">
                  <c:v>Recruit to Prof.</c:v>
                </c:pt>
              </c:strCache>
            </c:strRef>
          </c:tx>
          <c:spPr>
            <a:solidFill>
              <a:schemeClr val="accent1"/>
            </a:solidFill>
            <a:ln>
              <a:noFill/>
            </a:ln>
            <a:effectLst/>
          </c:spPr>
          <c:invertIfNegative val="0"/>
          <c:cat>
            <c:strRef>
              <c:f>'summary table'!$B$5:$B$23</c:f>
              <c:strCache>
                <c:ptCount val="19"/>
                <c:pt idx="0">
                  <c:v>Attractiveness of Profession</c:v>
                </c:pt>
                <c:pt idx="1">
                  <c:v>Insufficient Compensation</c:v>
                </c:pt>
                <c:pt idx="2">
                  <c:v>Barriers to Entry</c:v>
                </c:pt>
                <c:pt idx="3">
                  <c:v>Effectiveness of Recruitment</c:v>
                </c:pt>
                <c:pt idx="4">
                  <c:v>Attractiveness of Employment</c:v>
                </c:pt>
                <c:pt idx="5">
                  <c:v>Working Conditions</c:v>
                </c:pt>
                <c:pt idx="6">
                  <c:v>Lack of Support</c:v>
                </c:pt>
                <c:pt idx="7">
                  <c:v>Insufficient Supply</c:v>
                </c:pt>
                <c:pt idx="8">
                  <c:v>Induction/Training</c:v>
                </c:pt>
                <c:pt idx="9">
                  <c:v>Respect for the Profession</c:v>
                </c:pt>
                <c:pt idx="10">
                  <c:v>Ineffective Recognition/Accountability Policies</c:v>
                </c:pt>
                <c:pt idx="11">
                  <c:v>Inadequate Preparation</c:v>
                </c:pt>
                <c:pt idx="12">
                  <c:v>Mismatch with Local Community</c:v>
                </c:pt>
                <c:pt idx="13">
                  <c:v>Barriers to Entry, Compensation</c:v>
                </c:pt>
                <c:pt idx="14">
                  <c:v>Available Resources</c:v>
                </c:pt>
                <c:pt idx="15">
                  <c:v>More Attractive Alternative Employment</c:v>
                </c:pt>
                <c:pt idx="16">
                  <c:v>Ineffective State Policy</c:v>
                </c:pt>
                <c:pt idx="17">
                  <c:v>Compensation, Working Conditions</c:v>
                </c:pt>
                <c:pt idx="18">
                  <c:v>N/a</c:v>
                </c:pt>
              </c:strCache>
            </c:strRef>
          </c:cat>
          <c:val>
            <c:numRef>
              <c:f>'summary table'!$C$5:$C$23</c:f>
              <c:numCache>
                <c:formatCode>General</c:formatCode>
                <c:ptCount val="19"/>
                <c:pt idx="0">
                  <c:v>27</c:v>
                </c:pt>
                <c:pt idx="1">
                  <c:v>11</c:v>
                </c:pt>
                <c:pt idx="2">
                  <c:v>9</c:v>
                </c:pt>
                <c:pt idx="3">
                  <c:v>6</c:v>
                </c:pt>
                <c:pt idx="4">
                  <c:v>0</c:v>
                </c:pt>
                <c:pt idx="5">
                  <c:v>0</c:v>
                </c:pt>
                <c:pt idx="6">
                  <c:v>0</c:v>
                </c:pt>
                <c:pt idx="7">
                  <c:v>0</c:v>
                </c:pt>
                <c:pt idx="8">
                  <c:v>0</c:v>
                </c:pt>
                <c:pt idx="9">
                  <c:v>0</c:v>
                </c:pt>
                <c:pt idx="10">
                  <c:v>0</c:v>
                </c:pt>
                <c:pt idx="11">
                  <c:v>1</c:v>
                </c:pt>
                <c:pt idx="12">
                  <c:v>0</c:v>
                </c:pt>
                <c:pt idx="13">
                  <c:v>1</c:v>
                </c:pt>
                <c:pt idx="14">
                  <c:v>0</c:v>
                </c:pt>
                <c:pt idx="15">
                  <c:v>0</c:v>
                </c:pt>
                <c:pt idx="16">
                  <c:v>0</c:v>
                </c:pt>
                <c:pt idx="17">
                  <c:v>0</c:v>
                </c:pt>
                <c:pt idx="18">
                  <c:v>0</c:v>
                </c:pt>
              </c:numCache>
            </c:numRef>
          </c:val>
          <c:extLst>
            <c:ext xmlns:c16="http://schemas.microsoft.com/office/drawing/2014/chart" uri="{C3380CC4-5D6E-409C-BE32-E72D297353CC}">
              <c16:uniqueId val="{00000000-E7AB-A640-A817-B9D8E307D75E}"/>
            </c:ext>
          </c:extLst>
        </c:ser>
        <c:ser>
          <c:idx val="1"/>
          <c:order val="1"/>
          <c:tx>
            <c:strRef>
              <c:f>'summary table'!$E$3</c:f>
              <c:strCache>
                <c:ptCount val="1"/>
                <c:pt idx="0">
                  <c:v>Recruit to Employ.</c:v>
                </c:pt>
              </c:strCache>
            </c:strRef>
          </c:tx>
          <c:spPr>
            <a:solidFill>
              <a:schemeClr val="accent2"/>
            </a:solidFill>
            <a:ln>
              <a:noFill/>
            </a:ln>
            <a:effectLst/>
          </c:spPr>
          <c:invertIfNegative val="0"/>
          <c:cat>
            <c:strRef>
              <c:f>'summary table'!$B$5:$B$23</c:f>
              <c:strCache>
                <c:ptCount val="19"/>
                <c:pt idx="0">
                  <c:v>Attractiveness of Profession</c:v>
                </c:pt>
                <c:pt idx="1">
                  <c:v>Insufficient Compensation</c:v>
                </c:pt>
                <c:pt idx="2">
                  <c:v>Barriers to Entry</c:v>
                </c:pt>
                <c:pt idx="3">
                  <c:v>Effectiveness of Recruitment</c:v>
                </c:pt>
                <c:pt idx="4">
                  <c:v>Attractiveness of Employment</c:v>
                </c:pt>
                <c:pt idx="5">
                  <c:v>Working Conditions</c:v>
                </c:pt>
                <c:pt idx="6">
                  <c:v>Lack of Support</c:v>
                </c:pt>
                <c:pt idx="7">
                  <c:v>Insufficient Supply</c:v>
                </c:pt>
                <c:pt idx="8">
                  <c:v>Induction/Training</c:v>
                </c:pt>
                <c:pt idx="9">
                  <c:v>Respect for the Profession</c:v>
                </c:pt>
                <c:pt idx="10">
                  <c:v>Ineffective Recognition/Accountability Policies</c:v>
                </c:pt>
                <c:pt idx="11">
                  <c:v>Inadequate Preparation</c:v>
                </c:pt>
                <c:pt idx="12">
                  <c:v>Mismatch with Local Community</c:v>
                </c:pt>
                <c:pt idx="13">
                  <c:v>Barriers to Entry, Compensation</c:v>
                </c:pt>
                <c:pt idx="14">
                  <c:v>Available Resources</c:v>
                </c:pt>
                <c:pt idx="15">
                  <c:v>More Attractive Alternative Employment</c:v>
                </c:pt>
                <c:pt idx="16">
                  <c:v>Ineffective State Policy</c:v>
                </c:pt>
                <c:pt idx="17">
                  <c:v>Compensation, Working Conditions</c:v>
                </c:pt>
                <c:pt idx="18">
                  <c:v>N/a</c:v>
                </c:pt>
              </c:strCache>
            </c:strRef>
          </c:cat>
          <c:val>
            <c:numRef>
              <c:f>'summary table'!$E$5:$E$23</c:f>
              <c:numCache>
                <c:formatCode>General</c:formatCode>
                <c:ptCount val="19"/>
                <c:pt idx="0">
                  <c:v>0</c:v>
                </c:pt>
                <c:pt idx="1">
                  <c:v>5</c:v>
                </c:pt>
                <c:pt idx="2">
                  <c:v>12</c:v>
                </c:pt>
                <c:pt idx="3">
                  <c:v>11</c:v>
                </c:pt>
                <c:pt idx="4">
                  <c:v>17</c:v>
                </c:pt>
                <c:pt idx="5">
                  <c:v>0</c:v>
                </c:pt>
                <c:pt idx="6">
                  <c:v>0</c:v>
                </c:pt>
                <c:pt idx="7">
                  <c:v>6</c:v>
                </c:pt>
                <c:pt idx="8">
                  <c:v>0</c:v>
                </c:pt>
                <c:pt idx="9">
                  <c:v>0</c:v>
                </c:pt>
                <c:pt idx="10">
                  <c:v>0</c:v>
                </c:pt>
                <c:pt idx="11">
                  <c:v>0</c:v>
                </c:pt>
                <c:pt idx="12">
                  <c:v>0</c:v>
                </c:pt>
                <c:pt idx="13">
                  <c:v>0</c:v>
                </c:pt>
                <c:pt idx="14">
                  <c:v>2</c:v>
                </c:pt>
                <c:pt idx="15">
                  <c:v>0</c:v>
                </c:pt>
                <c:pt idx="16">
                  <c:v>0</c:v>
                </c:pt>
                <c:pt idx="17">
                  <c:v>0</c:v>
                </c:pt>
                <c:pt idx="18">
                  <c:v>0</c:v>
                </c:pt>
              </c:numCache>
            </c:numRef>
          </c:val>
          <c:extLst>
            <c:ext xmlns:c16="http://schemas.microsoft.com/office/drawing/2014/chart" uri="{C3380CC4-5D6E-409C-BE32-E72D297353CC}">
              <c16:uniqueId val="{00000001-E7AB-A640-A817-B9D8E307D75E}"/>
            </c:ext>
          </c:extLst>
        </c:ser>
        <c:ser>
          <c:idx val="2"/>
          <c:order val="2"/>
          <c:tx>
            <c:strRef>
              <c:f>'summary table'!$G$3</c:f>
              <c:strCache>
                <c:ptCount val="1"/>
                <c:pt idx="0">
                  <c:v>Retention</c:v>
                </c:pt>
              </c:strCache>
            </c:strRef>
          </c:tx>
          <c:spPr>
            <a:solidFill>
              <a:schemeClr val="accent3"/>
            </a:solidFill>
            <a:ln>
              <a:noFill/>
            </a:ln>
            <a:effectLst/>
          </c:spPr>
          <c:invertIfNegative val="0"/>
          <c:cat>
            <c:strRef>
              <c:f>'summary table'!$B$5:$B$23</c:f>
              <c:strCache>
                <c:ptCount val="19"/>
                <c:pt idx="0">
                  <c:v>Attractiveness of Profession</c:v>
                </c:pt>
                <c:pt idx="1">
                  <c:v>Insufficient Compensation</c:v>
                </c:pt>
                <c:pt idx="2">
                  <c:v>Barriers to Entry</c:v>
                </c:pt>
                <c:pt idx="3">
                  <c:v>Effectiveness of Recruitment</c:v>
                </c:pt>
                <c:pt idx="4">
                  <c:v>Attractiveness of Employment</c:v>
                </c:pt>
                <c:pt idx="5">
                  <c:v>Working Conditions</c:v>
                </c:pt>
                <c:pt idx="6">
                  <c:v>Lack of Support</c:v>
                </c:pt>
                <c:pt idx="7">
                  <c:v>Insufficient Supply</c:v>
                </c:pt>
                <c:pt idx="8">
                  <c:v>Induction/Training</c:v>
                </c:pt>
                <c:pt idx="9">
                  <c:v>Respect for the Profession</c:v>
                </c:pt>
                <c:pt idx="10">
                  <c:v>Ineffective Recognition/Accountability Policies</c:v>
                </c:pt>
                <c:pt idx="11">
                  <c:v>Inadequate Preparation</c:v>
                </c:pt>
                <c:pt idx="12">
                  <c:v>Mismatch with Local Community</c:v>
                </c:pt>
                <c:pt idx="13">
                  <c:v>Barriers to Entry, Compensation</c:v>
                </c:pt>
                <c:pt idx="14">
                  <c:v>Available Resources</c:v>
                </c:pt>
                <c:pt idx="15">
                  <c:v>More Attractive Alternative Employment</c:v>
                </c:pt>
                <c:pt idx="16">
                  <c:v>Ineffective State Policy</c:v>
                </c:pt>
                <c:pt idx="17">
                  <c:v>Compensation, Working Conditions</c:v>
                </c:pt>
                <c:pt idx="18">
                  <c:v>N/a</c:v>
                </c:pt>
              </c:strCache>
            </c:strRef>
          </c:cat>
          <c:val>
            <c:numRef>
              <c:f>'summary table'!$G$5:$G$23</c:f>
              <c:numCache>
                <c:formatCode>General</c:formatCode>
                <c:ptCount val="19"/>
                <c:pt idx="0">
                  <c:v>0</c:v>
                </c:pt>
                <c:pt idx="1">
                  <c:v>6</c:v>
                </c:pt>
                <c:pt idx="2">
                  <c:v>0</c:v>
                </c:pt>
                <c:pt idx="3">
                  <c:v>0</c:v>
                </c:pt>
                <c:pt idx="4">
                  <c:v>0</c:v>
                </c:pt>
                <c:pt idx="5">
                  <c:v>12</c:v>
                </c:pt>
                <c:pt idx="6">
                  <c:v>9</c:v>
                </c:pt>
                <c:pt idx="7">
                  <c:v>0</c:v>
                </c:pt>
                <c:pt idx="8">
                  <c:v>6</c:v>
                </c:pt>
                <c:pt idx="9">
                  <c:v>5</c:v>
                </c:pt>
                <c:pt idx="10">
                  <c:v>4</c:v>
                </c:pt>
                <c:pt idx="11">
                  <c:v>2</c:v>
                </c:pt>
                <c:pt idx="12">
                  <c:v>3</c:v>
                </c:pt>
                <c:pt idx="13">
                  <c:v>0</c:v>
                </c:pt>
                <c:pt idx="14">
                  <c:v>0</c:v>
                </c:pt>
                <c:pt idx="15">
                  <c:v>1</c:v>
                </c:pt>
                <c:pt idx="16">
                  <c:v>1</c:v>
                </c:pt>
                <c:pt idx="17">
                  <c:v>1</c:v>
                </c:pt>
                <c:pt idx="18">
                  <c:v>1</c:v>
                </c:pt>
              </c:numCache>
            </c:numRef>
          </c:val>
          <c:extLst>
            <c:ext xmlns:c16="http://schemas.microsoft.com/office/drawing/2014/chart" uri="{C3380CC4-5D6E-409C-BE32-E72D297353CC}">
              <c16:uniqueId val="{00000002-E7AB-A640-A817-B9D8E307D75E}"/>
            </c:ext>
          </c:extLst>
        </c:ser>
        <c:ser>
          <c:idx val="3"/>
          <c:order val="3"/>
          <c:tx>
            <c:strRef>
              <c:f>'summary table'!$I$3</c:f>
              <c:strCache>
                <c:ptCount val="1"/>
                <c:pt idx="0">
                  <c:v>Total Count</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table'!$B$5:$B$23</c:f>
              <c:strCache>
                <c:ptCount val="19"/>
                <c:pt idx="0">
                  <c:v>Attractiveness of Profession</c:v>
                </c:pt>
                <c:pt idx="1">
                  <c:v>Insufficient Compensation</c:v>
                </c:pt>
                <c:pt idx="2">
                  <c:v>Barriers to Entry</c:v>
                </c:pt>
                <c:pt idx="3">
                  <c:v>Effectiveness of Recruitment</c:v>
                </c:pt>
                <c:pt idx="4">
                  <c:v>Attractiveness of Employment</c:v>
                </c:pt>
                <c:pt idx="5">
                  <c:v>Working Conditions</c:v>
                </c:pt>
                <c:pt idx="6">
                  <c:v>Lack of Support</c:v>
                </c:pt>
                <c:pt idx="7">
                  <c:v>Insufficient Supply</c:v>
                </c:pt>
                <c:pt idx="8">
                  <c:v>Induction/Training</c:v>
                </c:pt>
                <c:pt idx="9">
                  <c:v>Respect for the Profession</c:v>
                </c:pt>
                <c:pt idx="10">
                  <c:v>Ineffective Recognition/Accountability Policies</c:v>
                </c:pt>
                <c:pt idx="11">
                  <c:v>Inadequate Preparation</c:v>
                </c:pt>
                <c:pt idx="12">
                  <c:v>Mismatch with Local Community</c:v>
                </c:pt>
                <c:pt idx="13">
                  <c:v>Barriers to Entry, Compensation</c:v>
                </c:pt>
                <c:pt idx="14">
                  <c:v>Available Resources</c:v>
                </c:pt>
                <c:pt idx="15">
                  <c:v>More Attractive Alternative Employment</c:v>
                </c:pt>
                <c:pt idx="16">
                  <c:v>Ineffective State Policy</c:v>
                </c:pt>
                <c:pt idx="17">
                  <c:v>Compensation, Working Conditions</c:v>
                </c:pt>
                <c:pt idx="18">
                  <c:v>N/a</c:v>
                </c:pt>
              </c:strCache>
            </c:strRef>
          </c:cat>
          <c:val>
            <c:numRef>
              <c:f>'summary table'!$I$5:$I$23</c:f>
              <c:numCache>
                <c:formatCode>General</c:formatCode>
                <c:ptCount val="19"/>
                <c:pt idx="0">
                  <c:v>27</c:v>
                </c:pt>
                <c:pt idx="1">
                  <c:v>22</c:v>
                </c:pt>
                <c:pt idx="2">
                  <c:v>21</c:v>
                </c:pt>
                <c:pt idx="3">
                  <c:v>17</c:v>
                </c:pt>
                <c:pt idx="4">
                  <c:v>17</c:v>
                </c:pt>
                <c:pt idx="5">
                  <c:v>12</c:v>
                </c:pt>
                <c:pt idx="6">
                  <c:v>9</c:v>
                </c:pt>
                <c:pt idx="7">
                  <c:v>6</c:v>
                </c:pt>
                <c:pt idx="8">
                  <c:v>6</c:v>
                </c:pt>
                <c:pt idx="9">
                  <c:v>5</c:v>
                </c:pt>
                <c:pt idx="10">
                  <c:v>4</c:v>
                </c:pt>
                <c:pt idx="11">
                  <c:v>3</c:v>
                </c:pt>
                <c:pt idx="12">
                  <c:v>3</c:v>
                </c:pt>
                <c:pt idx="13">
                  <c:v>1</c:v>
                </c:pt>
                <c:pt idx="14">
                  <c:v>2</c:v>
                </c:pt>
                <c:pt idx="15">
                  <c:v>1</c:v>
                </c:pt>
                <c:pt idx="16">
                  <c:v>1</c:v>
                </c:pt>
                <c:pt idx="17">
                  <c:v>1</c:v>
                </c:pt>
                <c:pt idx="18">
                  <c:v>1</c:v>
                </c:pt>
              </c:numCache>
            </c:numRef>
          </c:val>
          <c:extLst>
            <c:ext xmlns:c16="http://schemas.microsoft.com/office/drawing/2014/chart" uri="{C3380CC4-5D6E-409C-BE32-E72D297353CC}">
              <c16:uniqueId val="{00000003-E7AB-A640-A817-B9D8E307D75E}"/>
            </c:ext>
          </c:extLst>
        </c:ser>
        <c:dLbls>
          <c:showLegendKey val="0"/>
          <c:showVal val="0"/>
          <c:showCatName val="0"/>
          <c:showSerName val="0"/>
          <c:showPercent val="0"/>
          <c:showBubbleSize val="0"/>
        </c:dLbls>
        <c:gapWidth val="42"/>
        <c:overlap val="100"/>
        <c:axId val="1445273024"/>
        <c:axId val="1511018736"/>
      </c:barChart>
      <c:catAx>
        <c:axId val="144527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11018736"/>
        <c:crosses val="autoZero"/>
        <c:auto val="1"/>
        <c:lblAlgn val="ctr"/>
        <c:lblOffset val="100"/>
        <c:noMultiLvlLbl val="0"/>
      </c:catAx>
      <c:valAx>
        <c:axId val="151101873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445273024"/>
        <c:crosses val="autoZero"/>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35642621285246E-2"/>
          <c:y val="0.12037037037037036"/>
          <c:w val="0.89838693802387604"/>
          <c:h val="0.66638779527559056"/>
        </c:manualLayout>
      </c:layout>
      <c:lineChart>
        <c:grouping val="standard"/>
        <c:varyColors val="0"/>
        <c:ser>
          <c:idx val="0"/>
          <c:order val="0"/>
          <c:tx>
            <c:strRef>
              <c:f>'[1]new v completers'!$C$3</c:f>
              <c:strCache>
                <c:ptCount val="1"/>
                <c:pt idx="0">
                  <c:v>New Teachers (in the next year)</c:v>
                </c:pt>
              </c:strCache>
            </c:strRef>
          </c:tx>
          <c:spPr>
            <a:ln w="28575" cap="rnd">
              <a:solidFill>
                <a:schemeClr val="accent2"/>
              </a:solidFill>
              <a:round/>
            </a:ln>
            <a:effectLst/>
          </c:spPr>
          <c:marker>
            <c:symbol val="square"/>
            <c:size val="5"/>
            <c:spPr>
              <a:solidFill>
                <a:schemeClr val="bg1">
                  <a:lumMod val="85000"/>
                </a:schemeClr>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'[1]new v completers'!$B$9:$B$12</c:f>
              <c:numCache>
                <c:formatCode>General</c:formatCode>
                <c:ptCount val="4"/>
              </c:numCache>
            </c:numRef>
          </c:cat>
          <c:val>
            <c:numRef>
              <c:f>'[1]new v completers'!$C$9:$C$12</c:f>
              <c:numCache>
                <c:formatCode>General</c:formatCode>
                <c:ptCount val="4"/>
                <c:pt idx="2">
                  <c:v>3456</c:v>
                </c:pt>
                <c:pt idx="3">
                  <c:v>2817</c:v>
                </c:pt>
              </c:numCache>
            </c:numRef>
          </c:val>
          <c:smooth val="0"/>
          <c:extLst>
            <c:ext xmlns:c16="http://schemas.microsoft.com/office/drawing/2014/chart" uri="{C3380CC4-5D6E-409C-BE32-E72D297353CC}">
              <c16:uniqueId val="{00000000-00E7-FE4E-91C7-17ED5714D7A2}"/>
            </c:ext>
          </c:extLst>
        </c:ser>
        <c:ser>
          <c:idx val="1"/>
          <c:order val="1"/>
          <c:tx>
            <c:strRef>
              <c:f>'[1]new v completers'!$D$3</c:f>
              <c:strCache>
                <c:ptCount val="1"/>
              </c:strCache>
            </c:strRef>
          </c:tx>
          <c:spPr>
            <a:ln w="28575" cap="rnd">
              <a:solidFill>
                <a:schemeClr val="accent1"/>
              </a:solidFill>
              <a:round/>
            </a:ln>
            <a:effectLst/>
          </c:spPr>
          <c:marker>
            <c:symbol val="square"/>
            <c:size val="5"/>
            <c:spPr>
              <a:solidFill>
                <a:schemeClr val="bg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'[1]new v completers'!$B$9:$B$12</c:f>
              <c:numCache>
                <c:formatCode>General</c:formatCode>
                <c:ptCount val="4"/>
              </c:numCache>
            </c:numRef>
          </c:cat>
          <c:val>
            <c:numRef>
              <c:f>'[1]new v completers'!$D$9:$D$12</c:f>
              <c:numCache>
                <c:formatCode>General</c:formatCode>
                <c:ptCount val="4"/>
                <c:pt idx="0">
                  <c:v>739</c:v>
                </c:pt>
                <c:pt idx="1">
                  <c:v>1143</c:v>
                </c:pt>
                <c:pt idx="2">
                  <c:v>819</c:v>
                </c:pt>
                <c:pt idx="3">
                  <c:v>895</c:v>
                </c:pt>
              </c:numCache>
            </c:numRef>
          </c:val>
          <c:smooth val="0"/>
          <c:extLst>
            <c:ext xmlns:c16="http://schemas.microsoft.com/office/drawing/2014/chart" uri="{C3380CC4-5D6E-409C-BE32-E72D297353CC}">
              <c16:uniqueId val="{00000001-00E7-FE4E-91C7-17ED5714D7A2}"/>
            </c:ext>
          </c:extLst>
        </c:ser>
        <c:dLbls>
          <c:showLegendKey val="0"/>
          <c:showVal val="0"/>
          <c:showCatName val="0"/>
          <c:showSerName val="0"/>
          <c:showPercent val="0"/>
          <c:showBubbleSize val="0"/>
        </c:dLbls>
        <c:marker val="1"/>
        <c:smooth val="0"/>
        <c:axId val="1576484320"/>
        <c:axId val="1576485952"/>
      </c:lineChart>
      <c:catAx>
        <c:axId val="157648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576485952"/>
        <c:crosses val="autoZero"/>
        <c:auto val="1"/>
        <c:lblAlgn val="ctr"/>
        <c:lblOffset val="100"/>
        <c:noMultiLvlLbl val="0"/>
      </c:catAx>
      <c:valAx>
        <c:axId val="157648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576484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482600</xdr:colOff>
      <xdr:row>49</xdr:row>
      <xdr:rowOff>76200</xdr:rowOff>
    </xdr:from>
    <xdr:to>
      <xdr:col>12</xdr:col>
      <xdr:colOff>292100</xdr:colOff>
      <xdr:row>64</xdr:row>
      <xdr:rowOff>82550</xdr:rowOff>
    </xdr:to>
    <xdr:graphicFrame macro="">
      <xdr:nvGraphicFramePr>
        <xdr:cNvPr id="2" name="Chart 1" descr="Graph depicts the frequency of topics.">
          <a:extLst>
            <a:ext uri="{FF2B5EF4-FFF2-40B4-BE49-F238E27FC236}">
              <a16:creationId xmlns:a16="http://schemas.microsoft.com/office/drawing/2014/main" id="{5476FB87-00F8-3441-AF08-519B950E0D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26</xdr:row>
      <xdr:rowOff>177800</xdr:rowOff>
    </xdr:from>
    <xdr:to>
      <xdr:col>18</xdr:col>
      <xdr:colOff>139700</xdr:colOff>
      <xdr:row>27</xdr:row>
      <xdr:rowOff>0</xdr:rowOff>
    </xdr:to>
    <xdr:cxnSp macro="">
      <xdr:nvCxnSpPr>
        <xdr:cNvPr id="3" name="Straight Connector 2">
          <a:extLst>
            <a:ext uri="{FF2B5EF4-FFF2-40B4-BE49-F238E27FC236}">
              <a16:creationId xmlns:a16="http://schemas.microsoft.com/office/drawing/2014/main" id="{B96DA2E6-936D-5044-8C1E-34D7E1927846}"/>
            </a:ext>
            <a:ext uri="{C183D7F6-B498-43B3-948B-1728B52AA6E4}">
              <adec:decorative xmlns:adec="http://schemas.microsoft.com/office/drawing/2017/decorative" val="1"/>
            </a:ext>
          </a:extLst>
        </xdr:cNvPr>
        <xdr:cNvCxnSpPr/>
      </xdr:nvCxnSpPr>
      <xdr:spPr>
        <a:xfrm flipV="1">
          <a:off x="2514600" y="3797300"/>
          <a:ext cx="9182100" cy="12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762000</xdr:colOff>
      <xdr:row>11</xdr:row>
      <xdr:rowOff>101600</xdr:rowOff>
    </xdr:from>
    <xdr:to>
      <xdr:col>9</xdr:col>
      <xdr:colOff>342900</xdr:colOff>
      <xdr:row>26</xdr:row>
      <xdr:rowOff>177800</xdr:rowOff>
    </xdr:to>
    <xdr:cxnSp macro="">
      <xdr:nvCxnSpPr>
        <xdr:cNvPr id="5" name="Straight Connector 4">
          <a:extLst>
            <a:ext uri="{FF2B5EF4-FFF2-40B4-BE49-F238E27FC236}">
              <a16:creationId xmlns:a16="http://schemas.microsoft.com/office/drawing/2014/main" id="{12CD3173-EF99-CD4B-A384-5D481B3F7F5F}"/>
            </a:ext>
            <a:ext uri="{C183D7F6-B498-43B3-948B-1728B52AA6E4}">
              <adec:decorative xmlns:adec="http://schemas.microsoft.com/office/drawing/2017/decorative" val="1"/>
            </a:ext>
          </a:extLst>
        </xdr:cNvPr>
        <xdr:cNvCxnSpPr/>
      </xdr:nvCxnSpPr>
      <xdr:spPr>
        <a:xfrm>
          <a:off x="1587500" y="863600"/>
          <a:ext cx="2882900" cy="2933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24</xdr:row>
      <xdr:rowOff>114300</xdr:rowOff>
    </xdr:from>
    <xdr:to>
      <xdr:col>21</xdr:col>
      <xdr:colOff>279400</xdr:colOff>
      <xdr:row>29</xdr:row>
      <xdr:rowOff>139700</xdr:rowOff>
    </xdr:to>
    <xdr:sp macro="" textlink="">
      <xdr:nvSpPr>
        <xdr:cNvPr id="12" name="TextBox 11">
          <a:extLst>
            <a:ext uri="{FF2B5EF4-FFF2-40B4-BE49-F238E27FC236}">
              <a16:creationId xmlns:a16="http://schemas.microsoft.com/office/drawing/2014/main" id="{2BCEE27F-64BD-7D4E-A128-C6D06673646D}"/>
            </a:ext>
          </a:extLst>
        </xdr:cNvPr>
        <xdr:cNvSpPr txBox="1"/>
      </xdr:nvSpPr>
      <xdr:spPr>
        <a:xfrm>
          <a:off x="11684000" y="3352800"/>
          <a:ext cx="2628900" cy="97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Recruitment</a:t>
          </a:r>
          <a:r>
            <a:rPr lang="en-US" sz="1600" baseline="0"/>
            <a:t> &amp; Retention Task Force</a:t>
          </a:r>
          <a:endParaRPr lang="en-US" sz="1600"/>
        </a:p>
      </xdr:txBody>
    </xdr:sp>
    <xdr:clientData/>
  </xdr:twoCellAnchor>
  <xdr:twoCellAnchor>
    <xdr:from>
      <xdr:col>8</xdr:col>
      <xdr:colOff>774700</xdr:colOff>
      <xdr:row>26</xdr:row>
      <xdr:rowOff>139700</xdr:rowOff>
    </xdr:from>
    <xdr:to>
      <xdr:col>12</xdr:col>
      <xdr:colOff>457200</xdr:colOff>
      <xdr:row>44</xdr:row>
      <xdr:rowOff>127000</xdr:rowOff>
    </xdr:to>
    <xdr:cxnSp macro="">
      <xdr:nvCxnSpPr>
        <xdr:cNvPr id="15" name="Straight Connector 14">
          <a:extLst>
            <a:ext uri="{FF2B5EF4-FFF2-40B4-BE49-F238E27FC236}">
              <a16:creationId xmlns:a16="http://schemas.microsoft.com/office/drawing/2014/main" id="{9346147F-F70F-3D4E-AC94-90280CB40810}"/>
            </a:ext>
            <a:ext uri="{C183D7F6-B498-43B3-948B-1728B52AA6E4}">
              <adec:decorative xmlns:adec="http://schemas.microsoft.com/office/drawing/2017/decorative" val="1"/>
            </a:ext>
          </a:extLst>
        </xdr:cNvPr>
        <xdr:cNvCxnSpPr/>
      </xdr:nvCxnSpPr>
      <xdr:spPr>
        <a:xfrm flipV="1">
          <a:off x="4076700" y="5092700"/>
          <a:ext cx="2984500" cy="34163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800100</xdr:colOff>
      <xdr:row>11</xdr:row>
      <xdr:rowOff>76200</xdr:rowOff>
    </xdr:from>
    <xdr:to>
      <xdr:col>16</xdr:col>
      <xdr:colOff>381000</xdr:colOff>
      <xdr:row>26</xdr:row>
      <xdr:rowOff>152400</xdr:rowOff>
    </xdr:to>
    <xdr:cxnSp macro="">
      <xdr:nvCxnSpPr>
        <xdr:cNvPr id="16" name="Straight Connector 15">
          <a:extLst>
            <a:ext uri="{FF2B5EF4-FFF2-40B4-BE49-F238E27FC236}">
              <a16:creationId xmlns:a16="http://schemas.microsoft.com/office/drawing/2014/main" id="{15F6E4EC-2A82-BF4B-812F-453077DE1E12}"/>
            </a:ext>
            <a:ext uri="{C183D7F6-B498-43B3-948B-1728B52AA6E4}">
              <adec:decorative xmlns:adec="http://schemas.microsoft.com/office/drawing/2017/decorative" val="1"/>
            </a:ext>
          </a:extLst>
        </xdr:cNvPr>
        <xdr:cNvCxnSpPr/>
      </xdr:nvCxnSpPr>
      <xdr:spPr>
        <a:xfrm>
          <a:off x="7404100" y="838200"/>
          <a:ext cx="2882900" cy="2933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520700</xdr:colOff>
      <xdr:row>6</xdr:row>
      <xdr:rowOff>63500</xdr:rowOff>
    </xdr:from>
    <xdr:to>
      <xdr:col>7</xdr:col>
      <xdr:colOff>190500</xdr:colOff>
      <xdr:row>11</xdr:row>
      <xdr:rowOff>63500</xdr:rowOff>
    </xdr:to>
    <xdr:sp macro="" textlink="">
      <xdr:nvSpPr>
        <xdr:cNvPr id="17" name="TextBox 16">
          <a:extLst>
            <a:ext uri="{FF2B5EF4-FFF2-40B4-BE49-F238E27FC236}">
              <a16:creationId xmlns:a16="http://schemas.microsoft.com/office/drawing/2014/main" id="{35CE65C8-8D02-C041-ACD8-F98E289E62B0}"/>
            </a:ext>
          </a:extLst>
        </xdr:cNvPr>
        <xdr:cNvSpPr txBox="1"/>
      </xdr:nvSpPr>
      <xdr:spPr>
        <a:xfrm>
          <a:off x="520700" y="1206500"/>
          <a:ext cx="2146300" cy="9525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rPr>
            <a:t>Recruitment to Profession</a:t>
          </a:r>
        </a:p>
      </xdr:txBody>
    </xdr:sp>
    <xdr:clientData/>
  </xdr:twoCellAnchor>
  <xdr:twoCellAnchor>
    <xdr:from>
      <xdr:col>11</xdr:col>
      <xdr:colOff>609600</xdr:colOff>
      <xdr:row>6</xdr:row>
      <xdr:rowOff>38100</xdr:rowOff>
    </xdr:from>
    <xdr:to>
      <xdr:col>14</xdr:col>
      <xdr:colOff>279400</xdr:colOff>
      <xdr:row>11</xdr:row>
      <xdr:rowOff>38100</xdr:rowOff>
    </xdr:to>
    <xdr:sp macro="" textlink="">
      <xdr:nvSpPr>
        <xdr:cNvPr id="19" name="TextBox 18">
          <a:extLst>
            <a:ext uri="{FF2B5EF4-FFF2-40B4-BE49-F238E27FC236}">
              <a16:creationId xmlns:a16="http://schemas.microsoft.com/office/drawing/2014/main" id="{602B9CEF-8475-784F-86C7-ADD71C774077}"/>
            </a:ext>
          </a:extLst>
        </xdr:cNvPr>
        <xdr:cNvSpPr txBox="1"/>
      </xdr:nvSpPr>
      <xdr:spPr>
        <a:xfrm>
          <a:off x="9690100" y="1181100"/>
          <a:ext cx="2146300" cy="9525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rPr>
            <a:t>Recruitment to Employment</a:t>
          </a:r>
        </a:p>
      </xdr:txBody>
    </xdr:sp>
    <xdr:clientData/>
  </xdr:twoCellAnchor>
  <xdr:twoCellAnchor>
    <xdr:from>
      <xdr:col>7</xdr:col>
      <xdr:colOff>558800</xdr:colOff>
      <xdr:row>44</xdr:row>
      <xdr:rowOff>127000</xdr:rowOff>
    </xdr:from>
    <xdr:to>
      <xdr:col>10</xdr:col>
      <xdr:colOff>228600</xdr:colOff>
      <xdr:row>49</xdr:row>
      <xdr:rowOff>127000</xdr:rowOff>
    </xdr:to>
    <xdr:sp macro="" textlink="">
      <xdr:nvSpPr>
        <xdr:cNvPr id="20" name="TextBox 19">
          <a:extLst>
            <a:ext uri="{FF2B5EF4-FFF2-40B4-BE49-F238E27FC236}">
              <a16:creationId xmlns:a16="http://schemas.microsoft.com/office/drawing/2014/main" id="{6A83B020-AA86-9B4A-9B2F-5E4ED7C1643D}"/>
            </a:ext>
          </a:extLst>
        </xdr:cNvPr>
        <xdr:cNvSpPr txBox="1"/>
      </xdr:nvSpPr>
      <xdr:spPr>
        <a:xfrm>
          <a:off x="6337300" y="8509000"/>
          <a:ext cx="2146300" cy="952500"/>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rPr>
            <a:t>Retention</a:t>
          </a:r>
        </a:p>
      </xdr:txBody>
    </xdr:sp>
    <xdr:clientData/>
  </xdr:twoCellAnchor>
  <xdr:twoCellAnchor>
    <xdr:from>
      <xdr:col>4</xdr:col>
      <xdr:colOff>190500</xdr:colOff>
      <xdr:row>12</xdr:row>
      <xdr:rowOff>177800</xdr:rowOff>
    </xdr:from>
    <xdr:to>
      <xdr:col>6</xdr:col>
      <xdr:colOff>152400</xdr:colOff>
      <xdr:row>15</xdr:row>
      <xdr:rowOff>165100</xdr:rowOff>
    </xdr:to>
    <xdr:sp macro="" textlink="">
      <xdr:nvSpPr>
        <xdr:cNvPr id="21" name="TextBox 20">
          <a:extLst>
            <a:ext uri="{FF2B5EF4-FFF2-40B4-BE49-F238E27FC236}">
              <a16:creationId xmlns:a16="http://schemas.microsoft.com/office/drawing/2014/main" id="{4E5CFDA5-C766-3846-B67C-E13560D84E74}"/>
            </a:ext>
          </a:extLst>
        </xdr:cNvPr>
        <xdr:cNvSpPr txBox="1"/>
      </xdr:nvSpPr>
      <xdr:spPr>
        <a:xfrm>
          <a:off x="3492500" y="24638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Attractiveness of Profession</a:t>
          </a:r>
        </a:p>
      </xdr:txBody>
    </xdr:sp>
    <xdr:clientData/>
  </xdr:twoCellAnchor>
  <xdr:twoCellAnchor>
    <xdr:from>
      <xdr:col>5</xdr:col>
      <xdr:colOff>190500</xdr:colOff>
      <xdr:row>17</xdr:row>
      <xdr:rowOff>63500</xdr:rowOff>
    </xdr:from>
    <xdr:to>
      <xdr:col>7</xdr:col>
      <xdr:colOff>152400</xdr:colOff>
      <xdr:row>20</xdr:row>
      <xdr:rowOff>50800</xdr:rowOff>
    </xdr:to>
    <xdr:sp macro="" textlink="">
      <xdr:nvSpPr>
        <xdr:cNvPr id="22" name="TextBox 21">
          <a:extLst>
            <a:ext uri="{FF2B5EF4-FFF2-40B4-BE49-F238E27FC236}">
              <a16:creationId xmlns:a16="http://schemas.microsoft.com/office/drawing/2014/main" id="{FB91F821-5406-1D49-BC83-C8D65FCEC02B}"/>
            </a:ext>
          </a:extLst>
        </xdr:cNvPr>
        <xdr:cNvSpPr txBox="1"/>
      </xdr:nvSpPr>
      <xdr:spPr>
        <a:xfrm>
          <a:off x="4318000" y="33020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Effectiveness of Recruitment</a:t>
          </a:r>
        </a:p>
      </xdr:txBody>
    </xdr:sp>
    <xdr:clientData/>
  </xdr:twoCellAnchor>
  <xdr:twoCellAnchor>
    <xdr:from>
      <xdr:col>11</xdr:col>
      <xdr:colOff>304800</xdr:colOff>
      <xdr:row>13</xdr:row>
      <xdr:rowOff>0</xdr:rowOff>
    </xdr:from>
    <xdr:to>
      <xdr:col>13</xdr:col>
      <xdr:colOff>266700</xdr:colOff>
      <xdr:row>15</xdr:row>
      <xdr:rowOff>177800</xdr:rowOff>
    </xdr:to>
    <xdr:sp macro="" textlink="">
      <xdr:nvSpPr>
        <xdr:cNvPr id="23" name="TextBox 22">
          <a:extLst>
            <a:ext uri="{FF2B5EF4-FFF2-40B4-BE49-F238E27FC236}">
              <a16:creationId xmlns:a16="http://schemas.microsoft.com/office/drawing/2014/main" id="{3F0BA576-1069-BD45-B02C-CF6A7A829C5C}"/>
            </a:ext>
          </a:extLst>
        </xdr:cNvPr>
        <xdr:cNvSpPr txBox="1"/>
      </xdr:nvSpPr>
      <xdr:spPr>
        <a:xfrm>
          <a:off x="9385300" y="24765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Effectiveness of Recruitment</a:t>
          </a:r>
        </a:p>
      </xdr:txBody>
    </xdr:sp>
    <xdr:clientData/>
  </xdr:twoCellAnchor>
  <xdr:twoCellAnchor>
    <xdr:from>
      <xdr:col>12</xdr:col>
      <xdr:colOff>190500</xdr:colOff>
      <xdr:row>17</xdr:row>
      <xdr:rowOff>25400</xdr:rowOff>
    </xdr:from>
    <xdr:to>
      <xdr:col>14</xdr:col>
      <xdr:colOff>152400</xdr:colOff>
      <xdr:row>20</xdr:row>
      <xdr:rowOff>12700</xdr:rowOff>
    </xdr:to>
    <xdr:sp macro="" textlink="">
      <xdr:nvSpPr>
        <xdr:cNvPr id="24" name="TextBox 23">
          <a:extLst>
            <a:ext uri="{FF2B5EF4-FFF2-40B4-BE49-F238E27FC236}">
              <a16:creationId xmlns:a16="http://schemas.microsoft.com/office/drawing/2014/main" id="{838D2D3E-6AD3-8040-9A59-C4756C7C8DF7}"/>
            </a:ext>
          </a:extLst>
        </xdr:cNvPr>
        <xdr:cNvSpPr txBox="1"/>
      </xdr:nvSpPr>
      <xdr:spPr>
        <a:xfrm>
          <a:off x="10096500" y="32639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Barriers to Entry</a:t>
          </a:r>
        </a:p>
      </xdr:txBody>
    </xdr:sp>
    <xdr:clientData/>
  </xdr:twoCellAnchor>
  <xdr:twoCellAnchor>
    <xdr:from>
      <xdr:col>8</xdr:col>
      <xdr:colOff>228600</xdr:colOff>
      <xdr:row>19</xdr:row>
      <xdr:rowOff>0</xdr:rowOff>
    </xdr:from>
    <xdr:to>
      <xdr:col>10</xdr:col>
      <xdr:colOff>190500</xdr:colOff>
      <xdr:row>21</xdr:row>
      <xdr:rowOff>177800</xdr:rowOff>
    </xdr:to>
    <xdr:sp macro="" textlink="">
      <xdr:nvSpPr>
        <xdr:cNvPr id="25" name="TextBox 24">
          <a:extLst>
            <a:ext uri="{FF2B5EF4-FFF2-40B4-BE49-F238E27FC236}">
              <a16:creationId xmlns:a16="http://schemas.microsoft.com/office/drawing/2014/main" id="{89F33623-6683-B64D-8FBD-566E9F795C78}"/>
            </a:ext>
          </a:extLst>
        </xdr:cNvPr>
        <xdr:cNvSpPr txBox="1"/>
      </xdr:nvSpPr>
      <xdr:spPr>
        <a:xfrm>
          <a:off x="6832600" y="36195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Barriers to Entry</a:t>
          </a:r>
        </a:p>
      </xdr:txBody>
    </xdr:sp>
    <xdr:clientData/>
  </xdr:twoCellAnchor>
  <xdr:twoCellAnchor>
    <xdr:from>
      <xdr:col>7</xdr:col>
      <xdr:colOff>114300</xdr:colOff>
      <xdr:row>13</xdr:row>
      <xdr:rowOff>101600</xdr:rowOff>
    </xdr:from>
    <xdr:to>
      <xdr:col>9</xdr:col>
      <xdr:colOff>76200</xdr:colOff>
      <xdr:row>16</xdr:row>
      <xdr:rowOff>88900</xdr:rowOff>
    </xdr:to>
    <xdr:sp macro="" textlink="">
      <xdr:nvSpPr>
        <xdr:cNvPr id="26" name="TextBox 25">
          <a:extLst>
            <a:ext uri="{FF2B5EF4-FFF2-40B4-BE49-F238E27FC236}">
              <a16:creationId xmlns:a16="http://schemas.microsoft.com/office/drawing/2014/main" id="{92292E3C-7277-AC48-81D7-9F9F062612B2}"/>
            </a:ext>
          </a:extLst>
        </xdr:cNvPr>
        <xdr:cNvSpPr txBox="1"/>
      </xdr:nvSpPr>
      <xdr:spPr>
        <a:xfrm>
          <a:off x="5892800" y="25781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Inadequate Preparation</a:t>
          </a:r>
        </a:p>
      </xdr:txBody>
    </xdr:sp>
    <xdr:clientData/>
  </xdr:twoCellAnchor>
  <xdr:twoCellAnchor>
    <xdr:from>
      <xdr:col>9</xdr:col>
      <xdr:colOff>787400</xdr:colOff>
      <xdr:row>28</xdr:row>
      <xdr:rowOff>12700</xdr:rowOff>
    </xdr:from>
    <xdr:to>
      <xdr:col>11</xdr:col>
      <xdr:colOff>749300</xdr:colOff>
      <xdr:row>29</xdr:row>
      <xdr:rowOff>114300</xdr:rowOff>
    </xdr:to>
    <xdr:sp macro="" textlink="">
      <xdr:nvSpPr>
        <xdr:cNvPr id="27" name="TextBox 26">
          <a:extLst>
            <a:ext uri="{FF2B5EF4-FFF2-40B4-BE49-F238E27FC236}">
              <a16:creationId xmlns:a16="http://schemas.microsoft.com/office/drawing/2014/main" id="{C289A143-B4CA-E14B-8FF5-80992E7C9CFA}"/>
            </a:ext>
          </a:extLst>
        </xdr:cNvPr>
        <xdr:cNvSpPr txBox="1"/>
      </xdr:nvSpPr>
      <xdr:spPr>
        <a:xfrm>
          <a:off x="8216900" y="5346700"/>
          <a:ext cx="16129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Inadequate Preparation</a:t>
          </a:r>
        </a:p>
      </xdr:txBody>
    </xdr:sp>
    <xdr:clientData/>
  </xdr:twoCellAnchor>
  <xdr:twoCellAnchor>
    <xdr:from>
      <xdr:col>14</xdr:col>
      <xdr:colOff>177800</xdr:colOff>
      <xdr:row>13</xdr:row>
      <xdr:rowOff>165100</xdr:rowOff>
    </xdr:from>
    <xdr:to>
      <xdr:col>16</xdr:col>
      <xdr:colOff>139700</xdr:colOff>
      <xdr:row>16</xdr:row>
      <xdr:rowOff>152400</xdr:rowOff>
    </xdr:to>
    <xdr:sp macro="" textlink="">
      <xdr:nvSpPr>
        <xdr:cNvPr id="28" name="TextBox 27">
          <a:extLst>
            <a:ext uri="{FF2B5EF4-FFF2-40B4-BE49-F238E27FC236}">
              <a16:creationId xmlns:a16="http://schemas.microsoft.com/office/drawing/2014/main" id="{D2F121B8-244B-0245-BAB4-8A302F4F3EA1}"/>
            </a:ext>
          </a:extLst>
        </xdr:cNvPr>
        <xdr:cNvSpPr txBox="1"/>
      </xdr:nvSpPr>
      <xdr:spPr>
        <a:xfrm>
          <a:off x="11734800" y="26416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Available Resources</a:t>
          </a:r>
        </a:p>
      </xdr:txBody>
    </xdr:sp>
    <xdr:clientData/>
  </xdr:twoCellAnchor>
  <xdr:twoCellAnchor>
    <xdr:from>
      <xdr:col>15</xdr:col>
      <xdr:colOff>177800</xdr:colOff>
      <xdr:row>18</xdr:row>
      <xdr:rowOff>0</xdr:rowOff>
    </xdr:from>
    <xdr:to>
      <xdr:col>17</xdr:col>
      <xdr:colOff>139700</xdr:colOff>
      <xdr:row>20</xdr:row>
      <xdr:rowOff>177800</xdr:rowOff>
    </xdr:to>
    <xdr:sp macro="" textlink="">
      <xdr:nvSpPr>
        <xdr:cNvPr id="29" name="TextBox 28">
          <a:extLst>
            <a:ext uri="{FF2B5EF4-FFF2-40B4-BE49-F238E27FC236}">
              <a16:creationId xmlns:a16="http://schemas.microsoft.com/office/drawing/2014/main" id="{97716B8D-52F7-084B-B302-0D9A3E1895B1}"/>
            </a:ext>
          </a:extLst>
        </xdr:cNvPr>
        <xdr:cNvSpPr txBox="1"/>
      </xdr:nvSpPr>
      <xdr:spPr>
        <a:xfrm>
          <a:off x="12560300" y="34290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Supply</a:t>
          </a:r>
        </a:p>
      </xdr:txBody>
    </xdr:sp>
    <xdr:clientData/>
  </xdr:twoCellAnchor>
  <xdr:twoCellAnchor>
    <xdr:from>
      <xdr:col>13</xdr:col>
      <xdr:colOff>215900</xdr:colOff>
      <xdr:row>21</xdr:row>
      <xdr:rowOff>88900</xdr:rowOff>
    </xdr:from>
    <xdr:to>
      <xdr:col>15</xdr:col>
      <xdr:colOff>177800</xdr:colOff>
      <xdr:row>24</xdr:row>
      <xdr:rowOff>76200</xdr:rowOff>
    </xdr:to>
    <xdr:sp macro="" textlink="">
      <xdr:nvSpPr>
        <xdr:cNvPr id="30" name="TextBox 29">
          <a:extLst>
            <a:ext uri="{FF2B5EF4-FFF2-40B4-BE49-F238E27FC236}">
              <a16:creationId xmlns:a16="http://schemas.microsoft.com/office/drawing/2014/main" id="{8E1BBF7C-CE71-F449-9B22-0CB264D13B1D}"/>
            </a:ext>
          </a:extLst>
        </xdr:cNvPr>
        <xdr:cNvSpPr txBox="1"/>
      </xdr:nvSpPr>
      <xdr:spPr>
        <a:xfrm>
          <a:off x="10947400" y="40894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Attractiveness of Employment</a:t>
          </a:r>
        </a:p>
      </xdr:txBody>
    </xdr:sp>
    <xdr:clientData/>
  </xdr:twoCellAnchor>
  <xdr:twoCellAnchor>
    <xdr:from>
      <xdr:col>6</xdr:col>
      <xdr:colOff>152400</xdr:colOff>
      <xdr:row>14</xdr:row>
      <xdr:rowOff>76200</xdr:rowOff>
    </xdr:from>
    <xdr:to>
      <xdr:col>6</xdr:col>
      <xdr:colOff>444500</xdr:colOff>
      <xdr:row>14</xdr:row>
      <xdr:rowOff>76200</xdr:rowOff>
    </xdr:to>
    <xdr:cxnSp macro="">
      <xdr:nvCxnSpPr>
        <xdr:cNvPr id="32" name="Straight Connector 31">
          <a:extLst>
            <a:ext uri="{FF2B5EF4-FFF2-40B4-BE49-F238E27FC236}">
              <a16:creationId xmlns:a16="http://schemas.microsoft.com/office/drawing/2014/main" id="{B71B2066-3E3C-3B42-84A7-A320D0EF6364}"/>
            </a:ext>
            <a:ext uri="{C183D7F6-B498-43B3-948B-1728B52AA6E4}">
              <adec:decorative xmlns:adec="http://schemas.microsoft.com/office/drawing/2017/decorative" val="1"/>
            </a:ext>
          </a:extLst>
        </xdr:cNvPr>
        <xdr:cNvCxnSpPr>
          <a:stCxn id="21" idx="3"/>
        </xdr:cNvCxnSpPr>
      </xdr:nvCxnSpPr>
      <xdr:spPr>
        <a:xfrm>
          <a:off x="5105400" y="27432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635000</xdr:colOff>
      <xdr:row>15</xdr:row>
      <xdr:rowOff>12700</xdr:rowOff>
    </xdr:from>
    <xdr:to>
      <xdr:col>7</xdr:col>
      <xdr:colOff>101600</xdr:colOff>
      <xdr:row>15</xdr:row>
      <xdr:rowOff>12700</xdr:rowOff>
    </xdr:to>
    <xdr:cxnSp macro="">
      <xdr:nvCxnSpPr>
        <xdr:cNvPr id="33" name="Straight Connector 32">
          <a:extLst>
            <a:ext uri="{FF2B5EF4-FFF2-40B4-BE49-F238E27FC236}">
              <a16:creationId xmlns:a16="http://schemas.microsoft.com/office/drawing/2014/main" id="{20AEF595-FC7D-B84E-A832-75F68B6EFB7F}"/>
            </a:ext>
            <a:ext uri="{C183D7F6-B498-43B3-948B-1728B52AA6E4}">
              <adec:decorative xmlns:adec="http://schemas.microsoft.com/office/drawing/2017/decorative" val="1"/>
            </a:ext>
          </a:extLst>
        </xdr:cNvPr>
        <xdr:cNvCxnSpPr/>
      </xdr:nvCxnSpPr>
      <xdr:spPr>
        <a:xfrm>
          <a:off x="5588000" y="28702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19</xdr:row>
      <xdr:rowOff>0</xdr:rowOff>
    </xdr:from>
    <xdr:to>
      <xdr:col>7</xdr:col>
      <xdr:colOff>457200</xdr:colOff>
      <xdr:row>19</xdr:row>
      <xdr:rowOff>0</xdr:rowOff>
    </xdr:to>
    <xdr:cxnSp macro="">
      <xdr:nvCxnSpPr>
        <xdr:cNvPr id="35" name="Straight Connector 34">
          <a:extLst>
            <a:ext uri="{FF2B5EF4-FFF2-40B4-BE49-F238E27FC236}">
              <a16:creationId xmlns:a16="http://schemas.microsoft.com/office/drawing/2014/main" id="{F7B08520-DE06-EC4F-8C1E-2250DBCCE27B}"/>
            </a:ext>
            <a:ext uri="{C183D7F6-B498-43B3-948B-1728B52AA6E4}">
              <adec:decorative xmlns:adec="http://schemas.microsoft.com/office/drawing/2017/decorative" val="1"/>
            </a:ext>
          </a:extLst>
        </xdr:cNvPr>
        <xdr:cNvCxnSpPr/>
      </xdr:nvCxnSpPr>
      <xdr:spPr>
        <a:xfrm>
          <a:off x="5943600" y="36195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787400</xdr:colOff>
      <xdr:row>20</xdr:row>
      <xdr:rowOff>63500</xdr:rowOff>
    </xdr:from>
    <xdr:to>
      <xdr:col>8</xdr:col>
      <xdr:colOff>254000</xdr:colOff>
      <xdr:row>20</xdr:row>
      <xdr:rowOff>63500</xdr:rowOff>
    </xdr:to>
    <xdr:cxnSp macro="">
      <xdr:nvCxnSpPr>
        <xdr:cNvPr id="36" name="Straight Connector 35">
          <a:extLst>
            <a:ext uri="{FF2B5EF4-FFF2-40B4-BE49-F238E27FC236}">
              <a16:creationId xmlns:a16="http://schemas.microsoft.com/office/drawing/2014/main" id="{BE3B7722-9310-354A-81ED-B84918780AE0}"/>
            </a:ext>
            <a:ext uri="{C183D7F6-B498-43B3-948B-1728B52AA6E4}">
              <adec:decorative xmlns:adec="http://schemas.microsoft.com/office/drawing/2017/decorative" val="1"/>
            </a:ext>
          </a:extLst>
        </xdr:cNvPr>
        <xdr:cNvCxnSpPr/>
      </xdr:nvCxnSpPr>
      <xdr:spPr>
        <a:xfrm>
          <a:off x="6565900" y="38735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254000</xdr:colOff>
      <xdr:row>14</xdr:row>
      <xdr:rowOff>76200</xdr:rowOff>
    </xdr:from>
    <xdr:to>
      <xdr:col>13</xdr:col>
      <xdr:colOff>546100</xdr:colOff>
      <xdr:row>14</xdr:row>
      <xdr:rowOff>76200</xdr:rowOff>
    </xdr:to>
    <xdr:cxnSp macro="">
      <xdr:nvCxnSpPr>
        <xdr:cNvPr id="37" name="Straight Connector 36">
          <a:extLst>
            <a:ext uri="{FF2B5EF4-FFF2-40B4-BE49-F238E27FC236}">
              <a16:creationId xmlns:a16="http://schemas.microsoft.com/office/drawing/2014/main" id="{9BBD249E-6E57-2640-A83C-DE794DE0B36E}"/>
            </a:ext>
            <a:ext uri="{C183D7F6-B498-43B3-948B-1728B52AA6E4}">
              <adec:decorative xmlns:adec="http://schemas.microsoft.com/office/drawing/2017/decorative" val="1"/>
            </a:ext>
          </a:extLst>
        </xdr:cNvPr>
        <xdr:cNvCxnSpPr/>
      </xdr:nvCxnSpPr>
      <xdr:spPr>
        <a:xfrm>
          <a:off x="10985500" y="27432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723900</xdr:colOff>
      <xdr:row>15</xdr:row>
      <xdr:rowOff>25400</xdr:rowOff>
    </xdr:from>
    <xdr:to>
      <xdr:col>14</xdr:col>
      <xdr:colOff>190500</xdr:colOff>
      <xdr:row>15</xdr:row>
      <xdr:rowOff>25400</xdr:rowOff>
    </xdr:to>
    <xdr:cxnSp macro="">
      <xdr:nvCxnSpPr>
        <xdr:cNvPr id="38" name="Straight Connector 37">
          <a:extLst>
            <a:ext uri="{FF2B5EF4-FFF2-40B4-BE49-F238E27FC236}">
              <a16:creationId xmlns:a16="http://schemas.microsoft.com/office/drawing/2014/main" id="{077DCE78-E552-C24B-831A-E72EC9E97E29}"/>
            </a:ext>
            <a:ext uri="{C183D7F6-B498-43B3-948B-1728B52AA6E4}">
              <adec:decorative xmlns:adec="http://schemas.microsoft.com/office/drawing/2017/decorative" val="1"/>
            </a:ext>
          </a:extLst>
        </xdr:cNvPr>
        <xdr:cNvCxnSpPr/>
      </xdr:nvCxnSpPr>
      <xdr:spPr>
        <a:xfrm>
          <a:off x="11455400" y="28829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165100</xdr:colOff>
      <xdr:row>18</xdr:row>
      <xdr:rowOff>101600</xdr:rowOff>
    </xdr:from>
    <xdr:to>
      <xdr:col>14</xdr:col>
      <xdr:colOff>457200</xdr:colOff>
      <xdr:row>18</xdr:row>
      <xdr:rowOff>101600</xdr:rowOff>
    </xdr:to>
    <xdr:cxnSp macro="">
      <xdr:nvCxnSpPr>
        <xdr:cNvPr id="39" name="Straight Connector 38">
          <a:extLst>
            <a:ext uri="{FF2B5EF4-FFF2-40B4-BE49-F238E27FC236}">
              <a16:creationId xmlns:a16="http://schemas.microsoft.com/office/drawing/2014/main" id="{2C71D3E7-924C-8A47-BBAB-94CB8C2E46E8}"/>
            </a:ext>
            <a:ext uri="{C183D7F6-B498-43B3-948B-1728B52AA6E4}">
              <adec:decorative xmlns:adec="http://schemas.microsoft.com/office/drawing/2017/decorative" val="1"/>
            </a:ext>
          </a:extLst>
        </xdr:cNvPr>
        <xdr:cNvCxnSpPr/>
      </xdr:nvCxnSpPr>
      <xdr:spPr>
        <a:xfrm>
          <a:off x="11722100" y="35306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711200</xdr:colOff>
      <xdr:row>19</xdr:row>
      <xdr:rowOff>88900</xdr:rowOff>
    </xdr:from>
    <xdr:to>
      <xdr:col>15</xdr:col>
      <xdr:colOff>177800</xdr:colOff>
      <xdr:row>19</xdr:row>
      <xdr:rowOff>88900</xdr:rowOff>
    </xdr:to>
    <xdr:cxnSp macro="">
      <xdr:nvCxnSpPr>
        <xdr:cNvPr id="40" name="Straight Connector 39">
          <a:extLst>
            <a:ext uri="{FF2B5EF4-FFF2-40B4-BE49-F238E27FC236}">
              <a16:creationId xmlns:a16="http://schemas.microsoft.com/office/drawing/2014/main" id="{45F9B18A-B5B4-484A-9EDF-B5FE38A7C7E3}"/>
            </a:ext>
            <a:ext uri="{C183D7F6-B498-43B3-948B-1728B52AA6E4}">
              <adec:decorative xmlns:adec="http://schemas.microsoft.com/office/drawing/2017/decorative" val="1"/>
            </a:ext>
          </a:extLst>
        </xdr:cNvPr>
        <xdr:cNvCxnSpPr/>
      </xdr:nvCxnSpPr>
      <xdr:spPr>
        <a:xfrm>
          <a:off x="12268200" y="37084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203200</xdr:colOff>
      <xdr:row>22</xdr:row>
      <xdr:rowOff>177800</xdr:rowOff>
    </xdr:from>
    <xdr:to>
      <xdr:col>15</xdr:col>
      <xdr:colOff>495300</xdr:colOff>
      <xdr:row>22</xdr:row>
      <xdr:rowOff>177800</xdr:rowOff>
    </xdr:to>
    <xdr:cxnSp macro="">
      <xdr:nvCxnSpPr>
        <xdr:cNvPr id="41" name="Straight Connector 40">
          <a:extLst>
            <a:ext uri="{FF2B5EF4-FFF2-40B4-BE49-F238E27FC236}">
              <a16:creationId xmlns:a16="http://schemas.microsoft.com/office/drawing/2014/main" id="{F53D0278-94D2-DB43-BE35-15787EC9D6A3}"/>
            </a:ext>
            <a:ext uri="{C183D7F6-B498-43B3-948B-1728B52AA6E4}">
              <adec:decorative xmlns:adec="http://schemas.microsoft.com/office/drawing/2017/decorative" val="1"/>
            </a:ext>
          </a:extLst>
        </xdr:cNvPr>
        <xdr:cNvCxnSpPr/>
      </xdr:nvCxnSpPr>
      <xdr:spPr>
        <a:xfrm>
          <a:off x="12585700" y="43688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31</xdr:row>
      <xdr:rowOff>12700</xdr:rowOff>
    </xdr:from>
    <xdr:to>
      <xdr:col>11</xdr:col>
      <xdr:colOff>228600</xdr:colOff>
      <xdr:row>32</xdr:row>
      <xdr:rowOff>152400</xdr:rowOff>
    </xdr:to>
    <xdr:sp macro="" textlink="">
      <xdr:nvSpPr>
        <xdr:cNvPr id="42" name="TextBox 41">
          <a:extLst>
            <a:ext uri="{FF2B5EF4-FFF2-40B4-BE49-F238E27FC236}">
              <a16:creationId xmlns:a16="http://schemas.microsoft.com/office/drawing/2014/main" id="{ABAE1B88-3983-3D42-B9E7-246586B5636E}"/>
            </a:ext>
          </a:extLst>
        </xdr:cNvPr>
        <xdr:cNvSpPr txBox="1"/>
      </xdr:nvSpPr>
      <xdr:spPr>
        <a:xfrm>
          <a:off x="7696200" y="5918200"/>
          <a:ext cx="161290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Lack of Support</a:t>
          </a:r>
        </a:p>
      </xdr:txBody>
    </xdr:sp>
    <xdr:clientData/>
  </xdr:twoCellAnchor>
  <xdr:twoCellAnchor>
    <xdr:from>
      <xdr:col>10</xdr:col>
      <xdr:colOff>76200</xdr:colOff>
      <xdr:row>39</xdr:row>
      <xdr:rowOff>127000</xdr:rowOff>
    </xdr:from>
    <xdr:to>
      <xdr:col>12</xdr:col>
      <xdr:colOff>38100</xdr:colOff>
      <xdr:row>42</xdr:row>
      <xdr:rowOff>12700</xdr:rowOff>
    </xdr:to>
    <xdr:sp macro="" textlink="">
      <xdr:nvSpPr>
        <xdr:cNvPr id="44" name="TextBox 43">
          <a:extLst>
            <a:ext uri="{FF2B5EF4-FFF2-40B4-BE49-F238E27FC236}">
              <a16:creationId xmlns:a16="http://schemas.microsoft.com/office/drawing/2014/main" id="{29F2138D-107B-644F-A610-A6E290E2A91F}"/>
            </a:ext>
          </a:extLst>
        </xdr:cNvPr>
        <xdr:cNvSpPr txBox="1"/>
      </xdr:nvSpPr>
      <xdr:spPr>
        <a:xfrm>
          <a:off x="8331200" y="7556500"/>
          <a:ext cx="16129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More Attractive Alternative Employment</a:t>
          </a:r>
        </a:p>
      </xdr:txBody>
    </xdr:sp>
    <xdr:clientData/>
  </xdr:twoCellAnchor>
  <xdr:twoCellAnchor>
    <xdr:from>
      <xdr:col>11</xdr:col>
      <xdr:colOff>266700</xdr:colOff>
      <xdr:row>32</xdr:row>
      <xdr:rowOff>165100</xdr:rowOff>
    </xdr:from>
    <xdr:to>
      <xdr:col>13</xdr:col>
      <xdr:colOff>228600</xdr:colOff>
      <xdr:row>34</xdr:row>
      <xdr:rowOff>139700</xdr:rowOff>
    </xdr:to>
    <xdr:sp macro="" textlink="">
      <xdr:nvSpPr>
        <xdr:cNvPr id="45" name="TextBox 44">
          <a:extLst>
            <a:ext uri="{FF2B5EF4-FFF2-40B4-BE49-F238E27FC236}">
              <a16:creationId xmlns:a16="http://schemas.microsoft.com/office/drawing/2014/main" id="{43BEA616-8B20-E04B-BEB6-9926ACF574E2}"/>
            </a:ext>
          </a:extLst>
        </xdr:cNvPr>
        <xdr:cNvSpPr txBox="1"/>
      </xdr:nvSpPr>
      <xdr:spPr>
        <a:xfrm>
          <a:off x="9347200" y="6261100"/>
          <a:ext cx="16129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Working Conditions</a:t>
          </a:r>
        </a:p>
      </xdr:txBody>
    </xdr:sp>
    <xdr:clientData/>
  </xdr:twoCellAnchor>
  <xdr:twoCellAnchor>
    <xdr:from>
      <xdr:col>7</xdr:col>
      <xdr:colOff>812800</xdr:colOff>
      <xdr:row>37</xdr:row>
      <xdr:rowOff>0</xdr:rowOff>
    </xdr:from>
    <xdr:to>
      <xdr:col>9</xdr:col>
      <xdr:colOff>774700</xdr:colOff>
      <xdr:row>39</xdr:row>
      <xdr:rowOff>114300</xdr:rowOff>
    </xdr:to>
    <xdr:sp macro="" textlink="">
      <xdr:nvSpPr>
        <xdr:cNvPr id="46" name="TextBox 45">
          <a:extLst>
            <a:ext uri="{FF2B5EF4-FFF2-40B4-BE49-F238E27FC236}">
              <a16:creationId xmlns:a16="http://schemas.microsoft.com/office/drawing/2014/main" id="{6C8578FA-5A86-C644-B997-E7E411163798}"/>
            </a:ext>
          </a:extLst>
        </xdr:cNvPr>
        <xdr:cNvSpPr txBox="1"/>
      </xdr:nvSpPr>
      <xdr:spPr>
        <a:xfrm>
          <a:off x="6591300" y="7048500"/>
          <a:ext cx="16129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Respect for the Profession</a:t>
          </a:r>
        </a:p>
      </xdr:txBody>
    </xdr:sp>
    <xdr:clientData/>
  </xdr:twoCellAnchor>
  <xdr:twoCellAnchor>
    <xdr:from>
      <xdr:col>10</xdr:col>
      <xdr:colOff>660400</xdr:colOff>
      <xdr:row>35</xdr:row>
      <xdr:rowOff>114300</xdr:rowOff>
    </xdr:from>
    <xdr:to>
      <xdr:col>12</xdr:col>
      <xdr:colOff>736600</xdr:colOff>
      <xdr:row>38</xdr:row>
      <xdr:rowOff>152400</xdr:rowOff>
    </xdr:to>
    <xdr:sp macro="" textlink="">
      <xdr:nvSpPr>
        <xdr:cNvPr id="47" name="TextBox 46">
          <a:extLst>
            <a:ext uri="{FF2B5EF4-FFF2-40B4-BE49-F238E27FC236}">
              <a16:creationId xmlns:a16="http://schemas.microsoft.com/office/drawing/2014/main" id="{470F3D4E-DA8A-0740-B8D6-C40D3F24FFD4}"/>
            </a:ext>
          </a:extLst>
        </xdr:cNvPr>
        <xdr:cNvSpPr txBox="1"/>
      </xdr:nvSpPr>
      <xdr:spPr>
        <a:xfrm>
          <a:off x="8915400" y="6781800"/>
          <a:ext cx="17272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Ineffective Recognition/Accountability Policies</a:t>
          </a:r>
        </a:p>
      </xdr:txBody>
    </xdr:sp>
    <xdr:clientData/>
  </xdr:twoCellAnchor>
  <xdr:twoCellAnchor>
    <xdr:from>
      <xdr:col>8</xdr:col>
      <xdr:colOff>571500</xdr:colOff>
      <xdr:row>33</xdr:row>
      <xdr:rowOff>177800</xdr:rowOff>
    </xdr:from>
    <xdr:to>
      <xdr:col>10</xdr:col>
      <xdr:colOff>609600</xdr:colOff>
      <xdr:row>35</xdr:row>
      <xdr:rowOff>101600</xdr:rowOff>
    </xdr:to>
    <xdr:sp macro="" textlink="">
      <xdr:nvSpPr>
        <xdr:cNvPr id="48" name="TextBox 47">
          <a:extLst>
            <a:ext uri="{FF2B5EF4-FFF2-40B4-BE49-F238E27FC236}">
              <a16:creationId xmlns:a16="http://schemas.microsoft.com/office/drawing/2014/main" id="{7E5F8739-9601-F146-B2C7-DE835D6DC39F}"/>
            </a:ext>
          </a:extLst>
        </xdr:cNvPr>
        <xdr:cNvSpPr txBox="1"/>
      </xdr:nvSpPr>
      <xdr:spPr>
        <a:xfrm>
          <a:off x="7175500" y="6464300"/>
          <a:ext cx="16891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Induction/Training</a:t>
          </a:r>
        </a:p>
      </xdr:txBody>
    </xdr:sp>
    <xdr:clientData/>
  </xdr:twoCellAnchor>
  <xdr:twoCellAnchor>
    <xdr:from>
      <xdr:col>11</xdr:col>
      <xdr:colOff>762000</xdr:colOff>
      <xdr:row>30</xdr:row>
      <xdr:rowOff>12700</xdr:rowOff>
    </xdr:from>
    <xdr:to>
      <xdr:col>13</xdr:col>
      <xdr:colOff>723900</xdr:colOff>
      <xdr:row>31</xdr:row>
      <xdr:rowOff>152400</xdr:rowOff>
    </xdr:to>
    <xdr:sp macro="" textlink="">
      <xdr:nvSpPr>
        <xdr:cNvPr id="49" name="TextBox 48">
          <a:extLst>
            <a:ext uri="{FF2B5EF4-FFF2-40B4-BE49-F238E27FC236}">
              <a16:creationId xmlns:a16="http://schemas.microsoft.com/office/drawing/2014/main" id="{E805795D-D972-4E4F-B746-41C508407013}"/>
            </a:ext>
          </a:extLst>
        </xdr:cNvPr>
        <xdr:cNvSpPr txBox="1"/>
      </xdr:nvSpPr>
      <xdr:spPr>
        <a:xfrm>
          <a:off x="9842500" y="5727700"/>
          <a:ext cx="1612900" cy="33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Ineffective State Policy</a:t>
          </a:r>
        </a:p>
      </xdr:txBody>
    </xdr:sp>
    <xdr:clientData/>
  </xdr:twoCellAnchor>
  <xdr:twoCellAnchor>
    <xdr:from>
      <xdr:col>6</xdr:col>
      <xdr:colOff>508000</xdr:colOff>
      <xdr:row>23</xdr:row>
      <xdr:rowOff>50800</xdr:rowOff>
    </xdr:from>
    <xdr:to>
      <xdr:col>8</xdr:col>
      <xdr:colOff>469900</xdr:colOff>
      <xdr:row>25</xdr:row>
      <xdr:rowOff>165100</xdr:rowOff>
    </xdr:to>
    <xdr:sp macro="" textlink="">
      <xdr:nvSpPr>
        <xdr:cNvPr id="50" name="TextBox 49">
          <a:extLst>
            <a:ext uri="{FF2B5EF4-FFF2-40B4-BE49-F238E27FC236}">
              <a16:creationId xmlns:a16="http://schemas.microsoft.com/office/drawing/2014/main" id="{E41C6EC1-EEBC-E048-BBBB-E91374E39C99}"/>
            </a:ext>
          </a:extLst>
        </xdr:cNvPr>
        <xdr:cNvSpPr txBox="1"/>
      </xdr:nvSpPr>
      <xdr:spPr>
        <a:xfrm>
          <a:off x="5461000" y="4432300"/>
          <a:ext cx="16129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Compensation</a:t>
          </a:r>
        </a:p>
      </xdr:txBody>
    </xdr:sp>
    <xdr:clientData/>
  </xdr:twoCellAnchor>
  <xdr:twoCellAnchor>
    <xdr:from>
      <xdr:col>16</xdr:col>
      <xdr:colOff>25400</xdr:colOff>
      <xdr:row>22</xdr:row>
      <xdr:rowOff>63500</xdr:rowOff>
    </xdr:from>
    <xdr:to>
      <xdr:col>17</xdr:col>
      <xdr:colOff>812800</xdr:colOff>
      <xdr:row>24</xdr:row>
      <xdr:rowOff>177800</xdr:rowOff>
    </xdr:to>
    <xdr:sp macro="" textlink="">
      <xdr:nvSpPr>
        <xdr:cNvPr id="51" name="TextBox 50">
          <a:extLst>
            <a:ext uri="{FF2B5EF4-FFF2-40B4-BE49-F238E27FC236}">
              <a16:creationId xmlns:a16="http://schemas.microsoft.com/office/drawing/2014/main" id="{F3563C32-1A69-9844-A22F-243F45A47756}"/>
            </a:ext>
          </a:extLst>
        </xdr:cNvPr>
        <xdr:cNvSpPr txBox="1"/>
      </xdr:nvSpPr>
      <xdr:spPr>
        <a:xfrm>
          <a:off x="13233400" y="4254500"/>
          <a:ext cx="16129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Compensation</a:t>
          </a:r>
        </a:p>
      </xdr:txBody>
    </xdr:sp>
    <xdr:clientData/>
  </xdr:twoCellAnchor>
  <xdr:twoCellAnchor>
    <xdr:from>
      <xdr:col>7</xdr:col>
      <xdr:colOff>254000</xdr:colOff>
      <xdr:row>40</xdr:row>
      <xdr:rowOff>50800</xdr:rowOff>
    </xdr:from>
    <xdr:to>
      <xdr:col>9</xdr:col>
      <xdr:colOff>215900</xdr:colOff>
      <xdr:row>42</xdr:row>
      <xdr:rowOff>165100</xdr:rowOff>
    </xdr:to>
    <xdr:sp macro="" textlink="">
      <xdr:nvSpPr>
        <xdr:cNvPr id="52" name="TextBox 51">
          <a:extLst>
            <a:ext uri="{FF2B5EF4-FFF2-40B4-BE49-F238E27FC236}">
              <a16:creationId xmlns:a16="http://schemas.microsoft.com/office/drawing/2014/main" id="{7F89257F-EF56-8D4B-8F1D-43EE5E060392}"/>
            </a:ext>
          </a:extLst>
        </xdr:cNvPr>
        <xdr:cNvSpPr txBox="1"/>
      </xdr:nvSpPr>
      <xdr:spPr>
        <a:xfrm>
          <a:off x="6032500" y="7670800"/>
          <a:ext cx="16129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Compensation</a:t>
          </a:r>
        </a:p>
      </xdr:txBody>
    </xdr:sp>
    <xdr:clientData/>
  </xdr:twoCellAnchor>
  <xdr:twoCellAnchor>
    <xdr:from>
      <xdr:col>8</xdr:col>
      <xdr:colOff>469900</xdr:colOff>
      <xdr:row>24</xdr:row>
      <xdr:rowOff>139700</xdr:rowOff>
    </xdr:from>
    <xdr:to>
      <xdr:col>8</xdr:col>
      <xdr:colOff>762000</xdr:colOff>
      <xdr:row>24</xdr:row>
      <xdr:rowOff>139700</xdr:rowOff>
    </xdr:to>
    <xdr:cxnSp macro="">
      <xdr:nvCxnSpPr>
        <xdr:cNvPr id="53" name="Straight Connector 52">
          <a:extLst>
            <a:ext uri="{FF2B5EF4-FFF2-40B4-BE49-F238E27FC236}">
              <a16:creationId xmlns:a16="http://schemas.microsoft.com/office/drawing/2014/main" id="{711FFB06-39CF-9F4B-86AB-3E77CDA4D676}"/>
            </a:ext>
            <a:ext uri="{C183D7F6-B498-43B3-948B-1728B52AA6E4}">
              <adec:decorative xmlns:adec="http://schemas.microsoft.com/office/drawing/2017/decorative" val="1"/>
            </a:ext>
          </a:extLst>
        </xdr:cNvPr>
        <xdr:cNvCxnSpPr/>
      </xdr:nvCxnSpPr>
      <xdr:spPr>
        <a:xfrm>
          <a:off x="7073900" y="47117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596900</xdr:colOff>
      <xdr:row>23</xdr:row>
      <xdr:rowOff>101600</xdr:rowOff>
    </xdr:from>
    <xdr:to>
      <xdr:col>16</xdr:col>
      <xdr:colOff>63500</xdr:colOff>
      <xdr:row>23</xdr:row>
      <xdr:rowOff>101600</xdr:rowOff>
    </xdr:to>
    <xdr:cxnSp macro="">
      <xdr:nvCxnSpPr>
        <xdr:cNvPr id="54" name="Straight Connector 53">
          <a:extLst>
            <a:ext uri="{FF2B5EF4-FFF2-40B4-BE49-F238E27FC236}">
              <a16:creationId xmlns:a16="http://schemas.microsoft.com/office/drawing/2014/main" id="{0414787C-B231-D244-B8D5-54A1C1CF83FE}"/>
            </a:ext>
            <a:ext uri="{C183D7F6-B498-43B3-948B-1728B52AA6E4}">
              <adec:decorative xmlns:adec="http://schemas.microsoft.com/office/drawing/2017/decorative" val="1"/>
            </a:ext>
          </a:extLst>
        </xdr:cNvPr>
        <xdr:cNvCxnSpPr/>
      </xdr:nvCxnSpPr>
      <xdr:spPr>
        <a:xfrm>
          <a:off x="12979400" y="44831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787400</xdr:colOff>
      <xdr:row>28</xdr:row>
      <xdr:rowOff>139700</xdr:rowOff>
    </xdr:from>
    <xdr:to>
      <xdr:col>12</xdr:col>
      <xdr:colOff>99060</xdr:colOff>
      <xdr:row>28</xdr:row>
      <xdr:rowOff>139700</xdr:rowOff>
    </xdr:to>
    <xdr:cxnSp macro="">
      <xdr:nvCxnSpPr>
        <xdr:cNvPr id="55" name="Straight Connector 54">
          <a:extLst>
            <a:ext uri="{FF2B5EF4-FFF2-40B4-BE49-F238E27FC236}">
              <a16:creationId xmlns:a16="http://schemas.microsoft.com/office/drawing/2014/main" id="{A00B3D0A-E328-554B-8388-F0EAEBAE7328}"/>
            </a:ext>
            <a:ext uri="{C183D7F6-B498-43B3-948B-1728B52AA6E4}">
              <adec:decorative xmlns:adec="http://schemas.microsoft.com/office/drawing/2017/decorative" val="1"/>
            </a:ext>
          </a:extLst>
        </xdr:cNvPr>
        <xdr:cNvCxnSpPr/>
      </xdr:nvCxnSpPr>
      <xdr:spPr>
        <a:xfrm>
          <a:off x="9867900" y="5473700"/>
          <a:ext cx="13716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31</xdr:row>
      <xdr:rowOff>152400</xdr:rowOff>
    </xdr:from>
    <xdr:to>
      <xdr:col>11</xdr:col>
      <xdr:colOff>403860</xdr:colOff>
      <xdr:row>31</xdr:row>
      <xdr:rowOff>152400</xdr:rowOff>
    </xdr:to>
    <xdr:cxnSp macro="">
      <xdr:nvCxnSpPr>
        <xdr:cNvPr id="56" name="Straight Connector 55">
          <a:extLst>
            <a:ext uri="{FF2B5EF4-FFF2-40B4-BE49-F238E27FC236}">
              <a16:creationId xmlns:a16="http://schemas.microsoft.com/office/drawing/2014/main" id="{CE9F883F-1998-D848-BD0E-1F15013B372F}"/>
            </a:ext>
            <a:ext uri="{C183D7F6-B498-43B3-948B-1728B52AA6E4}">
              <adec:decorative xmlns:adec="http://schemas.microsoft.com/office/drawing/2017/decorative" val="1"/>
            </a:ext>
          </a:extLst>
        </xdr:cNvPr>
        <xdr:cNvCxnSpPr/>
      </xdr:nvCxnSpPr>
      <xdr:spPr>
        <a:xfrm>
          <a:off x="9347200" y="6057900"/>
          <a:ext cx="13716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622300</xdr:colOff>
      <xdr:row>34</xdr:row>
      <xdr:rowOff>114300</xdr:rowOff>
    </xdr:from>
    <xdr:to>
      <xdr:col>10</xdr:col>
      <xdr:colOff>759460</xdr:colOff>
      <xdr:row>34</xdr:row>
      <xdr:rowOff>114300</xdr:rowOff>
    </xdr:to>
    <xdr:cxnSp macro="">
      <xdr:nvCxnSpPr>
        <xdr:cNvPr id="58" name="Straight Connector 57">
          <a:extLst>
            <a:ext uri="{FF2B5EF4-FFF2-40B4-BE49-F238E27FC236}">
              <a16:creationId xmlns:a16="http://schemas.microsoft.com/office/drawing/2014/main" id="{13D0323F-BD82-E841-A9E8-3F69B5CB6EC0}"/>
            </a:ext>
            <a:ext uri="{C183D7F6-B498-43B3-948B-1728B52AA6E4}">
              <adec:decorative xmlns:adec="http://schemas.microsoft.com/office/drawing/2017/decorative" val="1"/>
            </a:ext>
          </a:extLst>
        </xdr:cNvPr>
        <xdr:cNvCxnSpPr/>
      </xdr:nvCxnSpPr>
      <xdr:spPr>
        <a:xfrm>
          <a:off x="8877300" y="6591300"/>
          <a:ext cx="13716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37</xdr:row>
      <xdr:rowOff>50800</xdr:rowOff>
    </xdr:from>
    <xdr:to>
      <xdr:col>10</xdr:col>
      <xdr:colOff>673100</xdr:colOff>
      <xdr:row>37</xdr:row>
      <xdr:rowOff>50800</xdr:rowOff>
    </xdr:to>
    <xdr:cxnSp macro="">
      <xdr:nvCxnSpPr>
        <xdr:cNvPr id="59" name="Straight Connector 58">
          <a:extLst>
            <a:ext uri="{FF2B5EF4-FFF2-40B4-BE49-F238E27FC236}">
              <a16:creationId xmlns:a16="http://schemas.microsoft.com/office/drawing/2014/main" id="{A3DADD11-0377-5548-9FEC-791FB0A5E901}"/>
            </a:ext>
            <a:ext uri="{C183D7F6-B498-43B3-948B-1728B52AA6E4}">
              <adec:decorative xmlns:adec="http://schemas.microsoft.com/office/drawing/2017/decorative" val="1"/>
            </a:ext>
          </a:extLst>
        </xdr:cNvPr>
        <xdr:cNvCxnSpPr/>
      </xdr:nvCxnSpPr>
      <xdr:spPr>
        <a:xfrm>
          <a:off x="8636000" y="70993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762000</xdr:colOff>
      <xdr:row>37</xdr:row>
      <xdr:rowOff>152400</xdr:rowOff>
    </xdr:from>
    <xdr:to>
      <xdr:col>10</xdr:col>
      <xdr:colOff>228600</xdr:colOff>
      <xdr:row>37</xdr:row>
      <xdr:rowOff>152400</xdr:rowOff>
    </xdr:to>
    <xdr:cxnSp macro="">
      <xdr:nvCxnSpPr>
        <xdr:cNvPr id="60" name="Straight Connector 59">
          <a:extLst>
            <a:ext uri="{FF2B5EF4-FFF2-40B4-BE49-F238E27FC236}">
              <a16:creationId xmlns:a16="http://schemas.microsoft.com/office/drawing/2014/main" id="{77020759-9DD8-9E47-908B-B8CD28D2A478}"/>
            </a:ext>
            <a:ext uri="{C183D7F6-B498-43B3-948B-1728B52AA6E4}">
              <adec:decorative xmlns:adec="http://schemas.microsoft.com/office/drawing/2017/decorative" val="1"/>
            </a:ext>
          </a:extLst>
        </xdr:cNvPr>
        <xdr:cNvCxnSpPr/>
      </xdr:nvCxnSpPr>
      <xdr:spPr>
        <a:xfrm>
          <a:off x="8191500" y="72009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609600</xdr:colOff>
      <xdr:row>40</xdr:row>
      <xdr:rowOff>152400</xdr:rowOff>
    </xdr:from>
    <xdr:to>
      <xdr:col>10</xdr:col>
      <xdr:colOff>76200</xdr:colOff>
      <xdr:row>40</xdr:row>
      <xdr:rowOff>152400</xdr:rowOff>
    </xdr:to>
    <xdr:cxnSp macro="">
      <xdr:nvCxnSpPr>
        <xdr:cNvPr id="61" name="Straight Connector 60">
          <a:extLst>
            <a:ext uri="{FF2B5EF4-FFF2-40B4-BE49-F238E27FC236}">
              <a16:creationId xmlns:a16="http://schemas.microsoft.com/office/drawing/2014/main" id="{C509B46A-224F-FF4A-9C79-349EC212C6C5}"/>
            </a:ext>
            <a:ext uri="{C183D7F6-B498-43B3-948B-1728B52AA6E4}">
              <adec:decorative xmlns:adec="http://schemas.microsoft.com/office/drawing/2017/decorative" val="1"/>
            </a:ext>
          </a:extLst>
        </xdr:cNvPr>
        <xdr:cNvCxnSpPr/>
      </xdr:nvCxnSpPr>
      <xdr:spPr>
        <a:xfrm>
          <a:off x="8039100" y="7772400"/>
          <a:ext cx="2921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203200</xdr:colOff>
      <xdr:row>41</xdr:row>
      <xdr:rowOff>76200</xdr:rowOff>
    </xdr:from>
    <xdr:to>
      <xdr:col>9</xdr:col>
      <xdr:colOff>459232</xdr:colOff>
      <xdr:row>41</xdr:row>
      <xdr:rowOff>76200</xdr:rowOff>
    </xdr:to>
    <xdr:cxnSp macro="">
      <xdr:nvCxnSpPr>
        <xdr:cNvPr id="62" name="Straight Connector 61">
          <a:extLst>
            <a:ext uri="{FF2B5EF4-FFF2-40B4-BE49-F238E27FC236}">
              <a16:creationId xmlns:a16="http://schemas.microsoft.com/office/drawing/2014/main" id="{999FB65E-1A9D-174D-9FE3-7289708969F3}"/>
            </a:ext>
            <a:ext uri="{C183D7F6-B498-43B3-948B-1728B52AA6E4}">
              <adec:decorative xmlns:adec="http://schemas.microsoft.com/office/drawing/2017/decorative" val="1"/>
            </a:ext>
          </a:extLst>
        </xdr:cNvPr>
        <xdr:cNvCxnSpPr/>
      </xdr:nvCxnSpPr>
      <xdr:spPr>
        <a:xfrm>
          <a:off x="7632700" y="7886700"/>
          <a:ext cx="256032"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34</xdr:row>
      <xdr:rowOff>12700</xdr:rowOff>
    </xdr:from>
    <xdr:to>
      <xdr:col>11</xdr:col>
      <xdr:colOff>213360</xdr:colOff>
      <xdr:row>34</xdr:row>
      <xdr:rowOff>12700</xdr:rowOff>
    </xdr:to>
    <xdr:cxnSp macro="">
      <xdr:nvCxnSpPr>
        <xdr:cNvPr id="63" name="Straight Connector 62">
          <a:extLst>
            <a:ext uri="{FF2B5EF4-FFF2-40B4-BE49-F238E27FC236}">
              <a16:creationId xmlns:a16="http://schemas.microsoft.com/office/drawing/2014/main" id="{58BFCC8A-0DF2-2B4E-B74D-C6BD31BB1E32}"/>
            </a:ext>
            <a:ext uri="{C183D7F6-B498-43B3-948B-1728B52AA6E4}">
              <adec:decorative xmlns:adec="http://schemas.microsoft.com/office/drawing/2017/decorative" val="1"/>
            </a:ext>
          </a:extLst>
        </xdr:cNvPr>
        <xdr:cNvCxnSpPr/>
      </xdr:nvCxnSpPr>
      <xdr:spPr>
        <a:xfrm>
          <a:off x="9156700" y="6489700"/>
          <a:ext cx="13716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584200</xdr:colOff>
      <xdr:row>31</xdr:row>
      <xdr:rowOff>0</xdr:rowOff>
    </xdr:from>
    <xdr:to>
      <xdr:col>11</xdr:col>
      <xdr:colOff>721360</xdr:colOff>
      <xdr:row>31</xdr:row>
      <xdr:rowOff>0</xdr:rowOff>
    </xdr:to>
    <xdr:cxnSp macro="">
      <xdr:nvCxnSpPr>
        <xdr:cNvPr id="64" name="Straight Connector 63">
          <a:extLst>
            <a:ext uri="{FF2B5EF4-FFF2-40B4-BE49-F238E27FC236}">
              <a16:creationId xmlns:a16="http://schemas.microsoft.com/office/drawing/2014/main" id="{24B2F0D2-B317-4C49-A0E7-5FC4DCD5C7B3}"/>
            </a:ext>
            <a:ext uri="{C183D7F6-B498-43B3-948B-1728B52AA6E4}">
              <adec:decorative xmlns:adec="http://schemas.microsoft.com/office/drawing/2017/decorative" val="1"/>
            </a:ext>
          </a:extLst>
        </xdr:cNvPr>
        <xdr:cNvCxnSpPr/>
      </xdr:nvCxnSpPr>
      <xdr:spPr>
        <a:xfrm>
          <a:off x="9664700" y="5905500"/>
          <a:ext cx="13716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592667</xdr:colOff>
      <xdr:row>3</xdr:row>
      <xdr:rowOff>56444</xdr:rowOff>
    </xdr:from>
    <xdr:to>
      <xdr:col>4</xdr:col>
      <xdr:colOff>2159000</xdr:colOff>
      <xdr:row>30</xdr:row>
      <xdr:rowOff>70555</xdr:rowOff>
    </xdr:to>
    <xdr:sp macro="" textlink="">
      <xdr:nvSpPr>
        <xdr:cNvPr id="2" name="Oval 1" descr="image is part of a Venn diagram depicting responses to recruitment to the profession.">
          <a:extLst>
            <a:ext uri="{FF2B5EF4-FFF2-40B4-BE49-F238E27FC236}">
              <a16:creationId xmlns:a16="http://schemas.microsoft.com/office/drawing/2014/main" id="{CA75C050-B2D6-124C-A837-21E727ED3B1F}"/>
            </a:ext>
          </a:extLst>
        </xdr:cNvPr>
        <xdr:cNvSpPr/>
      </xdr:nvSpPr>
      <xdr:spPr>
        <a:xfrm>
          <a:off x="2257778" y="10047111"/>
          <a:ext cx="5277555" cy="5348111"/>
        </a:xfrm>
        <a:prstGeom prst="ellipse">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448734</xdr:colOff>
      <xdr:row>3</xdr:row>
      <xdr:rowOff>53622</xdr:rowOff>
    </xdr:from>
    <xdr:to>
      <xdr:col>7</xdr:col>
      <xdr:colOff>349956</xdr:colOff>
      <xdr:row>30</xdr:row>
      <xdr:rowOff>67733</xdr:rowOff>
    </xdr:to>
    <xdr:sp macro="" textlink="">
      <xdr:nvSpPr>
        <xdr:cNvPr id="28" name="Oval 27" descr="image is part of a Venn diagram depicting responses to recruitment to employment.">
          <a:extLst>
            <a:ext uri="{FF2B5EF4-FFF2-40B4-BE49-F238E27FC236}">
              <a16:creationId xmlns:a16="http://schemas.microsoft.com/office/drawing/2014/main" id="{64C40873-A95F-0C49-B84A-BA2EFA02075F}"/>
            </a:ext>
          </a:extLst>
        </xdr:cNvPr>
        <xdr:cNvSpPr/>
      </xdr:nvSpPr>
      <xdr:spPr>
        <a:xfrm>
          <a:off x="4992512" y="10044289"/>
          <a:ext cx="5277555" cy="5348111"/>
        </a:xfrm>
        <a:prstGeom prst="ellipse">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1941690</xdr:colOff>
      <xdr:row>15</xdr:row>
      <xdr:rowOff>121356</xdr:rowOff>
    </xdr:from>
    <xdr:to>
      <xdr:col>5</xdr:col>
      <xdr:colOff>629356</xdr:colOff>
      <xdr:row>42</xdr:row>
      <xdr:rowOff>135467</xdr:rowOff>
    </xdr:to>
    <xdr:sp macro="" textlink="">
      <xdr:nvSpPr>
        <xdr:cNvPr id="29" name="Oval 28" descr="image is part of a Venn diagram depicting responses to retention">
          <a:extLst>
            <a:ext uri="{FF2B5EF4-FFF2-40B4-BE49-F238E27FC236}">
              <a16:creationId xmlns:a16="http://schemas.microsoft.com/office/drawing/2014/main" id="{94064976-E278-8840-ACD4-24A1AECCE371}"/>
            </a:ext>
          </a:extLst>
        </xdr:cNvPr>
        <xdr:cNvSpPr/>
      </xdr:nvSpPr>
      <xdr:spPr>
        <a:xfrm>
          <a:off x="3606801" y="12482689"/>
          <a:ext cx="5277555" cy="5348111"/>
        </a:xfrm>
        <a:prstGeom prst="ellipse">
          <a:avLst/>
        </a:prstGeom>
        <a:no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2808111</xdr:colOff>
      <xdr:row>36</xdr:row>
      <xdr:rowOff>183446</xdr:rowOff>
    </xdr:from>
    <xdr:to>
      <xdr:col>4</xdr:col>
      <xdr:colOff>575733</xdr:colOff>
      <xdr:row>38</xdr:row>
      <xdr:rowOff>101601</xdr:rowOff>
    </xdr:to>
    <xdr:sp macro="" textlink="">
      <xdr:nvSpPr>
        <xdr:cNvPr id="31" name="TextBox 30">
          <a:extLst>
            <a:ext uri="{FF2B5EF4-FFF2-40B4-BE49-F238E27FC236}">
              <a16:creationId xmlns:a16="http://schemas.microsoft.com/office/drawing/2014/main" id="{56798F81-28DD-E24F-9C08-749A7EB9CA86}"/>
            </a:ext>
          </a:extLst>
        </xdr:cNvPr>
        <xdr:cNvSpPr txBox="1"/>
      </xdr:nvSpPr>
      <xdr:spPr>
        <a:xfrm>
          <a:off x="4806244" y="6905979"/>
          <a:ext cx="1476022" cy="290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Working Conditions</a:t>
          </a:r>
        </a:p>
      </xdr:txBody>
    </xdr:sp>
    <xdr:clientData/>
  </xdr:twoCellAnchor>
  <xdr:twoCellAnchor>
    <xdr:from>
      <xdr:col>2</xdr:col>
      <xdr:colOff>2181578</xdr:colOff>
      <xdr:row>31</xdr:row>
      <xdr:rowOff>22577</xdr:rowOff>
    </xdr:from>
    <xdr:to>
      <xdr:col>4</xdr:col>
      <xdr:colOff>90312</xdr:colOff>
      <xdr:row>32</xdr:row>
      <xdr:rowOff>169334</xdr:rowOff>
    </xdr:to>
    <xdr:sp macro="" textlink="">
      <xdr:nvSpPr>
        <xdr:cNvPr id="33" name="TextBox 32">
          <a:extLst>
            <a:ext uri="{FF2B5EF4-FFF2-40B4-BE49-F238E27FC236}">
              <a16:creationId xmlns:a16="http://schemas.microsoft.com/office/drawing/2014/main" id="{53E71F71-2C62-2A45-817E-EEDE19D22B0B}"/>
            </a:ext>
          </a:extLst>
        </xdr:cNvPr>
        <xdr:cNvSpPr txBox="1"/>
      </xdr:nvSpPr>
      <xdr:spPr>
        <a:xfrm>
          <a:off x="3841045" y="14788444"/>
          <a:ext cx="1617134" cy="333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Lack of Support</a:t>
          </a:r>
        </a:p>
      </xdr:txBody>
    </xdr:sp>
    <xdr:clientData/>
  </xdr:twoCellAnchor>
  <xdr:twoCellAnchor>
    <xdr:from>
      <xdr:col>4</xdr:col>
      <xdr:colOff>1351845</xdr:colOff>
      <xdr:row>34</xdr:row>
      <xdr:rowOff>174976</xdr:rowOff>
    </xdr:from>
    <xdr:to>
      <xdr:col>5</xdr:col>
      <xdr:colOff>158045</xdr:colOff>
      <xdr:row>36</xdr:row>
      <xdr:rowOff>84666</xdr:rowOff>
    </xdr:to>
    <xdr:sp macro="" textlink="">
      <xdr:nvSpPr>
        <xdr:cNvPr id="35" name="TextBox 34">
          <a:extLst>
            <a:ext uri="{FF2B5EF4-FFF2-40B4-BE49-F238E27FC236}">
              <a16:creationId xmlns:a16="http://schemas.microsoft.com/office/drawing/2014/main" id="{A3CAE13E-F9D3-714A-9CFE-12C0B0EA94C6}"/>
            </a:ext>
          </a:extLst>
        </xdr:cNvPr>
        <xdr:cNvSpPr txBox="1"/>
      </xdr:nvSpPr>
      <xdr:spPr>
        <a:xfrm>
          <a:off x="6719712" y="15499643"/>
          <a:ext cx="1684866" cy="282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Induction/Training</a:t>
          </a:r>
        </a:p>
      </xdr:txBody>
    </xdr:sp>
    <xdr:clientData/>
  </xdr:twoCellAnchor>
  <xdr:twoCellAnchor>
    <xdr:from>
      <xdr:col>4</xdr:col>
      <xdr:colOff>297746</xdr:colOff>
      <xdr:row>39</xdr:row>
      <xdr:rowOff>77611</xdr:rowOff>
    </xdr:from>
    <xdr:to>
      <xdr:col>4</xdr:col>
      <xdr:colOff>1456267</xdr:colOff>
      <xdr:row>42</xdr:row>
      <xdr:rowOff>1</xdr:rowOff>
    </xdr:to>
    <xdr:sp macro="" textlink="">
      <xdr:nvSpPr>
        <xdr:cNvPr id="37" name="TextBox 36">
          <a:extLst>
            <a:ext uri="{FF2B5EF4-FFF2-40B4-BE49-F238E27FC236}">
              <a16:creationId xmlns:a16="http://schemas.microsoft.com/office/drawing/2014/main" id="{DF7F6CA5-D269-7C43-B27B-015E87B24B67}"/>
            </a:ext>
          </a:extLst>
        </xdr:cNvPr>
        <xdr:cNvSpPr txBox="1"/>
      </xdr:nvSpPr>
      <xdr:spPr>
        <a:xfrm>
          <a:off x="6004279" y="7358944"/>
          <a:ext cx="1158521" cy="481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Respect for the Profession</a:t>
          </a:r>
        </a:p>
      </xdr:txBody>
    </xdr:sp>
    <xdr:clientData/>
  </xdr:twoCellAnchor>
  <xdr:twoCellAnchor>
    <xdr:from>
      <xdr:col>4</xdr:col>
      <xdr:colOff>1021646</xdr:colOff>
      <xdr:row>30</xdr:row>
      <xdr:rowOff>158044</xdr:rowOff>
    </xdr:from>
    <xdr:to>
      <xdr:col>5</xdr:col>
      <xdr:colOff>278947</xdr:colOff>
      <xdr:row>34</xdr:row>
      <xdr:rowOff>86077</xdr:rowOff>
    </xdr:to>
    <xdr:sp macro="" textlink="">
      <xdr:nvSpPr>
        <xdr:cNvPr id="39" name="TextBox 38">
          <a:extLst>
            <a:ext uri="{FF2B5EF4-FFF2-40B4-BE49-F238E27FC236}">
              <a16:creationId xmlns:a16="http://schemas.microsoft.com/office/drawing/2014/main" id="{D52AA8BD-2861-D040-8F8A-BC46B17A3B94}"/>
            </a:ext>
          </a:extLst>
        </xdr:cNvPr>
        <xdr:cNvSpPr txBox="1"/>
      </xdr:nvSpPr>
      <xdr:spPr>
        <a:xfrm>
          <a:off x="6035878" y="5879848"/>
          <a:ext cx="1781426" cy="690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Ineffective Recognition/Accountability Policies</a:t>
          </a:r>
        </a:p>
      </xdr:txBody>
    </xdr:sp>
    <xdr:clientData/>
  </xdr:twoCellAnchor>
  <xdr:twoCellAnchor>
    <xdr:from>
      <xdr:col>3</xdr:col>
      <xdr:colOff>98778</xdr:colOff>
      <xdr:row>33</xdr:row>
      <xdr:rowOff>132644</xdr:rowOff>
    </xdr:from>
    <xdr:to>
      <xdr:col>4</xdr:col>
      <xdr:colOff>886178</xdr:colOff>
      <xdr:row>36</xdr:row>
      <xdr:rowOff>33868</xdr:rowOff>
    </xdr:to>
    <xdr:sp macro="" textlink="">
      <xdr:nvSpPr>
        <xdr:cNvPr id="41" name="TextBox 40">
          <a:extLst>
            <a:ext uri="{FF2B5EF4-FFF2-40B4-BE49-F238E27FC236}">
              <a16:creationId xmlns:a16="http://schemas.microsoft.com/office/drawing/2014/main" id="{29B45859-A68C-AF4B-A5E3-A3A88838037A}"/>
            </a:ext>
          </a:extLst>
        </xdr:cNvPr>
        <xdr:cNvSpPr txBox="1"/>
      </xdr:nvSpPr>
      <xdr:spPr>
        <a:xfrm>
          <a:off x="4975578" y="6296377"/>
          <a:ext cx="1617133" cy="460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More Attractive Alternative Employment</a:t>
          </a:r>
        </a:p>
      </xdr:txBody>
    </xdr:sp>
    <xdr:clientData/>
  </xdr:twoCellAnchor>
  <xdr:twoCellAnchor>
    <xdr:from>
      <xdr:col>4</xdr:col>
      <xdr:colOff>873478</xdr:colOff>
      <xdr:row>37</xdr:row>
      <xdr:rowOff>22577</xdr:rowOff>
    </xdr:from>
    <xdr:to>
      <xdr:col>4</xdr:col>
      <xdr:colOff>2482144</xdr:colOff>
      <xdr:row>38</xdr:row>
      <xdr:rowOff>169334</xdr:rowOff>
    </xdr:to>
    <xdr:sp macro="" textlink="">
      <xdr:nvSpPr>
        <xdr:cNvPr id="42" name="TextBox 41">
          <a:extLst>
            <a:ext uri="{FF2B5EF4-FFF2-40B4-BE49-F238E27FC236}">
              <a16:creationId xmlns:a16="http://schemas.microsoft.com/office/drawing/2014/main" id="{196529ED-C5A5-0E4B-BF5C-74924BF46A9A}"/>
            </a:ext>
          </a:extLst>
        </xdr:cNvPr>
        <xdr:cNvSpPr txBox="1"/>
      </xdr:nvSpPr>
      <xdr:spPr>
        <a:xfrm>
          <a:off x="6580011" y="6931377"/>
          <a:ext cx="1608666" cy="333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Ineffective State Policy</a:t>
          </a:r>
        </a:p>
      </xdr:txBody>
    </xdr:sp>
    <xdr:clientData/>
  </xdr:twoCellAnchor>
  <xdr:twoCellAnchor>
    <xdr:from>
      <xdr:col>5</xdr:col>
      <xdr:colOff>114299</xdr:colOff>
      <xdr:row>17</xdr:row>
      <xdr:rowOff>50801</xdr:rowOff>
    </xdr:from>
    <xdr:to>
      <xdr:col>7</xdr:col>
      <xdr:colOff>67732</xdr:colOff>
      <xdr:row>20</xdr:row>
      <xdr:rowOff>38101</xdr:rowOff>
    </xdr:to>
    <xdr:sp macro="" textlink="">
      <xdr:nvSpPr>
        <xdr:cNvPr id="43" name="TextBox 42">
          <a:extLst>
            <a:ext uri="{FF2B5EF4-FFF2-40B4-BE49-F238E27FC236}">
              <a16:creationId xmlns:a16="http://schemas.microsoft.com/office/drawing/2014/main" id="{848932B8-8452-A14D-8706-99A79B0AD1DC}"/>
            </a:ext>
          </a:extLst>
        </xdr:cNvPr>
        <xdr:cNvSpPr txBox="1"/>
      </xdr:nvSpPr>
      <xdr:spPr>
        <a:xfrm>
          <a:off x="8699499" y="3234268"/>
          <a:ext cx="1612900" cy="546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Attractiveness of Employment</a:t>
          </a:r>
        </a:p>
      </xdr:txBody>
    </xdr:sp>
    <xdr:clientData/>
  </xdr:twoCellAnchor>
  <xdr:twoCellAnchor>
    <xdr:from>
      <xdr:col>4</xdr:col>
      <xdr:colOff>2633133</xdr:colOff>
      <xdr:row>11</xdr:row>
      <xdr:rowOff>169332</xdr:rowOff>
    </xdr:from>
    <xdr:to>
      <xdr:col>6</xdr:col>
      <xdr:colOff>537633</xdr:colOff>
      <xdr:row>13</xdr:row>
      <xdr:rowOff>135467</xdr:rowOff>
    </xdr:to>
    <xdr:sp macro="" textlink="">
      <xdr:nvSpPr>
        <xdr:cNvPr id="44" name="TextBox 43">
          <a:extLst>
            <a:ext uri="{FF2B5EF4-FFF2-40B4-BE49-F238E27FC236}">
              <a16:creationId xmlns:a16="http://schemas.microsoft.com/office/drawing/2014/main" id="{D2F0ACE6-31F2-A441-A5D2-540DD7417E98}"/>
            </a:ext>
          </a:extLst>
        </xdr:cNvPr>
        <xdr:cNvSpPr txBox="1"/>
      </xdr:nvSpPr>
      <xdr:spPr>
        <a:xfrm>
          <a:off x="8339666" y="2235199"/>
          <a:ext cx="1612900" cy="338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Supply</a:t>
          </a:r>
        </a:p>
      </xdr:txBody>
    </xdr:sp>
    <xdr:clientData/>
  </xdr:twoCellAnchor>
  <xdr:twoCellAnchor>
    <xdr:from>
      <xdr:col>4</xdr:col>
      <xdr:colOff>1811866</xdr:colOff>
      <xdr:row>5</xdr:row>
      <xdr:rowOff>135467</xdr:rowOff>
    </xdr:from>
    <xdr:to>
      <xdr:col>5</xdr:col>
      <xdr:colOff>546100</xdr:colOff>
      <xdr:row>7</xdr:row>
      <xdr:rowOff>152400</xdr:rowOff>
    </xdr:to>
    <xdr:sp macro="" textlink="">
      <xdr:nvSpPr>
        <xdr:cNvPr id="45" name="TextBox 44">
          <a:extLst>
            <a:ext uri="{FF2B5EF4-FFF2-40B4-BE49-F238E27FC236}">
              <a16:creationId xmlns:a16="http://schemas.microsoft.com/office/drawing/2014/main" id="{E093A07B-F504-CB49-A700-99D1C6A65A53}"/>
            </a:ext>
          </a:extLst>
        </xdr:cNvPr>
        <xdr:cNvSpPr txBox="1"/>
      </xdr:nvSpPr>
      <xdr:spPr>
        <a:xfrm>
          <a:off x="7179733" y="10058400"/>
          <a:ext cx="1612900" cy="389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Available Resources</a:t>
          </a:r>
        </a:p>
      </xdr:txBody>
    </xdr:sp>
    <xdr:clientData/>
  </xdr:twoCellAnchor>
  <xdr:twoCellAnchor>
    <xdr:from>
      <xdr:col>2</xdr:col>
      <xdr:colOff>1176867</xdr:colOff>
      <xdr:row>13</xdr:row>
      <xdr:rowOff>33866</xdr:rowOff>
    </xdr:from>
    <xdr:to>
      <xdr:col>2</xdr:col>
      <xdr:colOff>2789767</xdr:colOff>
      <xdr:row>16</xdr:row>
      <xdr:rowOff>21166</xdr:rowOff>
    </xdr:to>
    <xdr:sp macro="" textlink="">
      <xdr:nvSpPr>
        <xdr:cNvPr id="46" name="TextBox 45">
          <a:extLst>
            <a:ext uri="{FF2B5EF4-FFF2-40B4-BE49-F238E27FC236}">
              <a16:creationId xmlns:a16="http://schemas.microsoft.com/office/drawing/2014/main" id="{61237B49-9AEE-F540-B2D8-91D18D86204D}"/>
            </a:ext>
          </a:extLst>
        </xdr:cNvPr>
        <xdr:cNvSpPr txBox="1"/>
      </xdr:nvSpPr>
      <xdr:spPr>
        <a:xfrm>
          <a:off x="3175000" y="2472266"/>
          <a:ext cx="1612900" cy="546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Attractiveness of Profession</a:t>
          </a:r>
        </a:p>
      </xdr:txBody>
    </xdr:sp>
    <xdr:clientData/>
  </xdr:twoCellAnchor>
  <xdr:twoCellAnchor>
    <xdr:from>
      <xdr:col>4</xdr:col>
      <xdr:colOff>238479</xdr:colOff>
      <xdr:row>9</xdr:row>
      <xdr:rowOff>8468</xdr:rowOff>
    </xdr:from>
    <xdr:to>
      <xdr:col>4</xdr:col>
      <xdr:colOff>1540934</xdr:colOff>
      <xdr:row>11</xdr:row>
      <xdr:rowOff>16934</xdr:rowOff>
    </xdr:to>
    <xdr:sp macro="" textlink="">
      <xdr:nvSpPr>
        <xdr:cNvPr id="47" name="TextBox 46">
          <a:extLst>
            <a:ext uri="{FF2B5EF4-FFF2-40B4-BE49-F238E27FC236}">
              <a16:creationId xmlns:a16="http://schemas.microsoft.com/office/drawing/2014/main" id="{C51DD35A-0BB2-F242-8BA8-6DE21C8C476C}"/>
            </a:ext>
          </a:extLst>
        </xdr:cNvPr>
        <xdr:cNvSpPr txBox="1"/>
      </xdr:nvSpPr>
      <xdr:spPr>
        <a:xfrm>
          <a:off x="5945012" y="1701801"/>
          <a:ext cx="130245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Barriers to Entry</a:t>
          </a:r>
        </a:p>
      </xdr:txBody>
    </xdr:sp>
    <xdr:clientData/>
  </xdr:twoCellAnchor>
  <xdr:twoCellAnchor>
    <xdr:from>
      <xdr:col>4</xdr:col>
      <xdr:colOff>90312</xdr:colOff>
      <xdr:row>12</xdr:row>
      <xdr:rowOff>29634</xdr:rowOff>
    </xdr:from>
    <xdr:to>
      <xdr:col>4</xdr:col>
      <xdr:colOff>1707446</xdr:colOff>
      <xdr:row>14</xdr:row>
      <xdr:rowOff>101601</xdr:rowOff>
    </xdr:to>
    <xdr:sp macro="" textlink="">
      <xdr:nvSpPr>
        <xdr:cNvPr id="48" name="TextBox 47">
          <a:extLst>
            <a:ext uri="{FF2B5EF4-FFF2-40B4-BE49-F238E27FC236}">
              <a16:creationId xmlns:a16="http://schemas.microsoft.com/office/drawing/2014/main" id="{E272F8D1-B743-654B-996C-C12434659037}"/>
            </a:ext>
          </a:extLst>
        </xdr:cNvPr>
        <xdr:cNvSpPr txBox="1"/>
      </xdr:nvSpPr>
      <xdr:spPr>
        <a:xfrm>
          <a:off x="5458179" y="11256434"/>
          <a:ext cx="1617134" cy="44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Effectiveness of Recruitment</a:t>
          </a:r>
        </a:p>
      </xdr:txBody>
    </xdr:sp>
    <xdr:clientData/>
  </xdr:twoCellAnchor>
  <xdr:twoCellAnchor>
    <xdr:from>
      <xdr:col>2</xdr:col>
      <xdr:colOff>2374900</xdr:colOff>
      <xdr:row>24</xdr:row>
      <xdr:rowOff>139702</xdr:rowOff>
    </xdr:from>
    <xdr:to>
      <xdr:col>4</xdr:col>
      <xdr:colOff>47624</xdr:colOff>
      <xdr:row>27</xdr:row>
      <xdr:rowOff>33867</xdr:rowOff>
    </xdr:to>
    <xdr:sp macro="" textlink="">
      <xdr:nvSpPr>
        <xdr:cNvPr id="49" name="TextBox 48">
          <a:extLst>
            <a:ext uri="{FF2B5EF4-FFF2-40B4-BE49-F238E27FC236}">
              <a16:creationId xmlns:a16="http://schemas.microsoft.com/office/drawing/2014/main" id="{B56E32F4-9AA4-9F41-997A-DA5F7BB78716}"/>
            </a:ext>
          </a:extLst>
        </xdr:cNvPr>
        <xdr:cNvSpPr txBox="1"/>
      </xdr:nvSpPr>
      <xdr:spPr>
        <a:xfrm>
          <a:off x="4103007" y="4718506"/>
          <a:ext cx="958849" cy="465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Inadequate Preparation</a:t>
          </a:r>
        </a:p>
      </xdr:txBody>
    </xdr:sp>
    <xdr:clientData/>
  </xdr:twoCellAnchor>
  <xdr:twoCellAnchor>
    <xdr:from>
      <xdr:col>4</xdr:col>
      <xdr:colOff>126999</xdr:colOff>
      <xdr:row>18</xdr:row>
      <xdr:rowOff>158044</xdr:rowOff>
    </xdr:from>
    <xdr:to>
      <xdr:col>4</xdr:col>
      <xdr:colOff>1739899</xdr:colOff>
      <xdr:row>21</xdr:row>
      <xdr:rowOff>149578</xdr:rowOff>
    </xdr:to>
    <xdr:sp macro="" textlink="">
      <xdr:nvSpPr>
        <xdr:cNvPr id="50" name="TextBox 49">
          <a:extLst>
            <a:ext uri="{FF2B5EF4-FFF2-40B4-BE49-F238E27FC236}">
              <a16:creationId xmlns:a16="http://schemas.microsoft.com/office/drawing/2014/main" id="{053FDF79-229D-5D4B-9F5C-8123AB024D18}"/>
            </a:ext>
          </a:extLst>
        </xdr:cNvPr>
        <xdr:cNvSpPr txBox="1"/>
      </xdr:nvSpPr>
      <xdr:spPr>
        <a:xfrm>
          <a:off x="5494866" y="12502444"/>
          <a:ext cx="1612900" cy="550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Compensation</a:t>
          </a:r>
        </a:p>
      </xdr:txBody>
    </xdr:sp>
    <xdr:clientData/>
  </xdr:twoCellAnchor>
  <xdr:twoCellAnchor>
    <xdr:from>
      <xdr:col>1</xdr:col>
      <xdr:colOff>457200</xdr:colOff>
      <xdr:row>4</xdr:row>
      <xdr:rowOff>101600</xdr:rowOff>
    </xdr:from>
    <xdr:to>
      <xdr:col>2</xdr:col>
      <xdr:colOff>1303867</xdr:colOff>
      <xdr:row>9</xdr:row>
      <xdr:rowOff>33867</xdr:rowOff>
    </xdr:to>
    <xdr:sp macro="" textlink="">
      <xdr:nvSpPr>
        <xdr:cNvPr id="18" name="TextBox 17">
          <a:extLst>
            <a:ext uri="{FF2B5EF4-FFF2-40B4-BE49-F238E27FC236}">
              <a16:creationId xmlns:a16="http://schemas.microsoft.com/office/drawing/2014/main" id="{033F2D84-58C3-4945-BABA-EA956FCC849D}"/>
            </a:ext>
          </a:extLst>
        </xdr:cNvPr>
        <xdr:cNvSpPr txBox="1"/>
      </xdr:nvSpPr>
      <xdr:spPr>
        <a:xfrm>
          <a:off x="1456267" y="863600"/>
          <a:ext cx="1845733" cy="863600"/>
        </a:xfrm>
        <a:prstGeom prst="rect">
          <a:avLst/>
        </a:prstGeom>
        <a:solidFill>
          <a:schemeClr val="accent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solidFill>
            </a:rPr>
            <a:t>Recruitment</a:t>
          </a:r>
          <a:r>
            <a:rPr lang="en-US" sz="1600" b="1" baseline="0">
              <a:solidFill>
                <a:schemeClr val="bg1"/>
              </a:solidFill>
            </a:rPr>
            <a:t> to Profession</a:t>
          </a:r>
          <a:endParaRPr lang="en-US" sz="1600" b="1">
            <a:solidFill>
              <a:schemeClr val="bg1"/>
            </a:solidFill>
          </a:endParaRPr>
        </a:p>
      </xdr:txBody>
    </xdr:sp>
    <xdr:clientData/>
  </xdr:twoCellAnchor>
  <xdr:twoCellAnchor>
    <xdr:from>
      <xdr:col>6</xdr:col>
      <xdr:colOff>423334</xdr:colOff>
      <xdr:row>4</xdr:row>
      <xdr:rowOff>84666</xdr:rowOff>
    </xdr:from>
    <xdr:to>
      <xdr:col>8</xdr:col>
      <xdr:colOff>626533</xdr:colOff>
      <xdr:row>9</xdr:row>
      <xdr:rowOff>16933</xdr:rowOff>
    </xdr:to>
    <xdr:sp macro="" textlink="">
      <xdr:nvSpPr>
        <xdr:cNvPr id="51" name="TextBox 50">
          <a:extLst>
            <a:ext uri="{FF2B5EF4-FFF2-40B4-BE49-F238E27FC236}">
              <a16:creationId xmlns:a16="http://schemas.microsoft.com/office/drawing/2014/main" id="{62F56EBE-AE82-9340-9211-805BAB3B21B2}"/>
            </a:ext>
          </a:extLst>
        </xdr:cNvPr>
        <xdr:cNvSpPr txBox="1"/>
      </xdr:nvSpPr>
      <xdr:spPr>
        <a:xfrm>
          <a:off x="9838267" y="846666"/>
          <a:ext cx="1845733" cy="863600"/>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solidFill>
            </a:rPr>
            <a:t>Recruitment</a:t>
          </a:r>
          <a:r>
            <a:rPr lang="en-US" sz="1600" b="1" baseline="0">
              <a:solidFill>
                <a:schemeClr val="bg1"/>
              </a:solidFill>
            </a:rPr>
            <a:t> to Employment</a:t>
          </a:r>
          <a:endParaRPr lang="en-US" sz="1600" b="1">
            <a:solidFill>
              <a:schemeClr val="bg1"/>
            </a:solidFill>
          </a:endParaRPr>
        </a:p>
      </xdr:txBody>
    </xdr:sp>
    <xdr:clientData/>
  </xdr:twoCellAnchor>
  <xdr:twoCellAnchor>
    <xdr:from>
      <xdr:col>4</xdr:col>
      <xdr:colOff>2235200</xdr:colOff>
      <xdr:row>39</xdr:row>
      <xdr:rowOff>118533</xdr:rowOff>
    </xdr:from>
    <xdr:to>
      <xdr:col>6</xdr:col>
      <xdr:colOff>372533</xdr:colOff>
      <xdr:row>44</xdr:row>
      <xdr:rowOff>50799</xdr:rowOff>
    </xdr:to>
    <xdr:sp macro="" textlink="">
      <xdr:nvSpPr>
        <xdr:cNvPr id="52" name="TextBox 51">
          <a:extLst>
            <a:ext uri="{FF2B5EF4-FFF2-40B4-BE49-F238E27FC236}">
              <a16:creationId xmlns:a16="http://schemas.microsoft.com/office/drawing/2014/main" id="{801B7622-5D09-F043-9704-057ECCD6310A}"/>
            </a:ext>
          </a:extLst>
        </xdr:cNvPr>
        <xdr:cNvSpPr txBox="1"/>
      </xdr:nvSpPr>
      <xdr:spPr>
        <a:xfrm>
          <a:off x="7941733" y="7399866"/>
          <a:ext cx="1845733" cy="863600"/>
        </a:xfrm>
        <a:prstGeom prst="rect">
          <a:avLst/>
        </a:prstGeom>
        <a:solidFill>
          <a:schemeClr val="accent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solidFill>
            </a:rPr>
            <a:t>Retention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1460500</xdr:colOff>
      <xdr:row>10</xdr:row>
      <xdr:rowOff>139700</xdr:rowOff>
    </xdr:from>
    <xdr:to>
      <xdr:col>4</xdr:col>
      <xdr:colOff>1473200</xdr:colOff>
      <xdr:row>21</xdr:row>
      <xdr:rowOff>50800</xdr:rowOff>
    </xdr:to>
    <xdr:cxnSp macro="">
      <xdr:nvCxnSpPr>
        <xdr:cNvPr id="2" name="Straight Connector 1">
          <a:extLst>
            <a:ext uri="{FF2B5EF4-FFF2-40B4-BE49-F238E27FC236}">
              <a16:creationId xmlns:a16="http://schemas.microsoft.com/office/drawing/2014/main" id="{F3299B1A-BA85-FB4B-A620-2451E2518343}"/>
            </a:ext>
          </a:extLst>
        </xdr:cNvPr>
        <xdr:cNvCxnSpPr/>
      </xdr:nvCxnSpPr>
      <xdr:spPr>
        <a:xfrm flipH="1">
          <a:off x="6819900" y="2717800"/>
          <a:ext cx="12700" cy="2006600"/>
        </a:xfrm>
        <a:prstGeom prst="line">
          <a:avLst/>
        </a:prstGeom>
        <a:ln w="381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406400</xdr:colOff>
      <xdr:row>37</xdr:row>
      <xdr:rowOff>88900</xdr:rowOff>
    </xdr:from>
    <xdr:to>
      <xdr:col>4</xdr:col>
      <xdr:colOff>2374900</xdr:colOff>
      <xdr:row>37</xdr:row>
      <xdr:rowOff>88900</xdr:rowOff>
    </xdr:to>
    <xdr:cxnSp macro="">
      <xdr:nvCxnSpPr>
        <xdr:cNvPr id="3" name="Straight Connector 2">
          <a:extLst>
            <a:ext uri="{FF2B5EF4-FFF2-40B4-BE49-F238E27FC236}">
              <a16:creationId xmlns:a16="http://schemas.microsoft.com/office/drawing/2014/main" id="{4978FAB9-6B5A-9C44-A84E-5CB3B1B185B7}"/>
            </a:ext>
          </a:extLst>
        </xdr:cNvPr>
        <xdr:cNvCxnSpPr/>
      </xdr:nvCxnSpPr>
      <xdr:spPr>
        <a:xfrm>
          <a:off x="5765800" y="8470900"/>
          <a:ext cx="19685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2336800</xdr:colOff>
      <xdr:row>22</xdr:row>
      <xdr:rowOff>25400</xdr:rowOff>
    </xdr:from>
    <xdr:to>
      <xdr:col>4</xdr:col>
      <xdr:colOff>2336800</xdr:colOff>
      <xdr:row>37</xdr:row>
      <xdr:rowOff>114300</xdr:rowOff>
    </xdr:to>
    <xdr:cxnSp macro="">
      <xdr:nvCxnSpPr>
        <xdr:cNvPr id="4" name="Straight Connector 3">
          <a:extLst>
            <a:ext uri="{FF2B5EF4-FFF2-40B4-BE49-F238E27FC236}">
              <a16:creationId xmlns:a16="http://schemas.microsoft.com/office/drawing/2014/main" id="{4BC77ED3-784B-124B-B41E-4DB48962020B}"/>
            </a:ext>
          </a:extLst>
        </xdr:cNvPr>
        <xdr:cNvCxnSpPr/>
      </xdr:nvCxnSpPr>
      <xdr:spPr>
        <a:xfrm>
          <a:off x="7696200" y="5549900"/>
          <a:ext cx="0" cy="29464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22</xdr:row>
      <xdr:rowOff>12700</xdr:rowOff>
    </xdr:from>
    <xdr:to>
      <xdr:col>4</xdr:col>
      <xdr:colOff>419100</xdr:colOff>
      <xdr:row>37</xdr:row>
      <xdr:rowOff>101600</xdr:rowOff>
    </xdr:to>
    <xdr:cxnSp macro="">
      <xdr:nvCxnSpPr>
        <xdr:cNvPr id="5" name="Straight Connector 4">
          <a:extLst>
            <a:ext uri="{FF2B5EF4-FFF2-40B4-BE49-F238E27FC236}">
              <a16:creationId xmlns:a16="http://schemas.microsoft.com/office/drawing/2014/main" id="{8DA4EDFC-42F2-9C44-AEBA-0552D05A54FF}"/>
            </a:ext>
          </a:extLst>
        </xdr:cNvPr>
        <xdr:cNvCxnSpPr/>
      </xdr:nvCxnSpPr>
      <xdr:spPr>
        <a:xfrm>
          <a:off x="5778500" y="5537200"/>
          <a:ext cx="0" cy="29464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1485900</xdr:colOff>
      <xdr:row>3</xdr:row>
      <xdr:rowOff>622300</xdr:rowOff>
    </xdr:from>
    <xdr:to>
      <xdr:col>7</xdr:col>
      <xdr:colOff>12700</xdr:colOff>
      <xdr:row>10</xdr:row>
      <xdr:rowOff>114300</xdr:rowOff>
    </xdr:to>
    <xdr:cxnSp macro="">
      <xdr:nvCxnSpPr>
        <xdr:cNvPr id="6" name="Straight Connector 5">
          <a:extLst>
            <a:ext uri="{FF2B5EF4-FFF2-40B4-BE49-F238E27FC236}">
              <a16:creationId xmlns:a16="http://schemas.microsoft.com/office/drawing/2014/main" id="{4E678BBE-1968-0941-90AF-274E919A9739}"/>
            </a:ext>
          </a:extLst>
        </xdr:cNvPr>
        <xdr:cNvCxnSpPr/>
      </xdr:nvCxnSpPr>
      <xdr:spPr>
        <a:xfrm flipH="1">
          <a:off x="6845300" y="1206500"/>
          <a:ext cx="3060700" cy="1485900"/>
        </a:xfrm>
        <a:prstGeom prst="line">
          <a:avLst/>
        </a:prstGeom>
        <a:ln w="38100">
          <a:solidFill>
            <a:schemeClr val="tx1"/>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2857500</xdr:colOff>
      <xdr:row>3</xdr:row>
      <xdr:rowOff>635000</xdr:rowOff>
    </xdr:from>
    <xdr:to>
      <xdr:col>4</xdr:col>
      <xdr:colOff>1460500</xdr:colOff>
      <xdr:row>10</xdr:row>
      <xdr:rowOff>127000</xdr:rowOff>
    </xdr:to>
    <xdr:cxnSp macro="">
      <xdr:nvCxnSpPr>
        <xdr:cNvPr id="7" name="Straight Connector 6">
          <a:extLst>
            <a:ext uri="{FF2B5EF4-FFF2-40B4-BE49-F238E27FC236}">
              <a16:creationId xmlns:a16="http://schemas.microsoft.com/office/drawing/2014/main" id="{87954B54-395E-F74B-B0C8-3D75F3F8BE29}"/>
            </a:ext>
          </a:extLst>
        </xdr:cNvPr>
        <xdr:cNvCxnSpPr/>
      </xdr:nvCxnSpPr>
      <xdr:spPr>
        <a:xfrm>
          <a:off x="4508500" y="1219200"/>
          <a:ext cx="2311400" cy="1485900"/>
        </a:xfrm>
        <a:prstGeom prst="line">
          <a:avLst/>
        </a:prstGeom>
        <a:ln w="381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2349500</xdr:colOff>
      <xdr:row>4</xdr:row>
      <xdr:rowOff>12700</xdr:rowOff>
    </xdr:from>
    <xdr:to>
      <xdr:col>4</xdr:col>
      <xdr:colOff>317500</xdr:colOff>
      <xdr:row>20</xdr:row>
      <xdr:rowOff>139700</xdr:rowOff>
    </xdr:to>
    <xdr:cxnSp macro="">
      <xdr:nvCxnSpPr>
        <xdr:cNvPr id="8" name="Straight Connector 7">
          <a:extLst>
            <a:ext uri="{FF2B5EF4-FFF2-40B4-BE49-F238E27FC236}">
              <a16:creationId xmlns:a16="http://schemas.microsoft.com/office/drawing/2014/main" id="{641C6287-B681-E346-81C9-A0C362E2B6FB}"/>
            </a:ext>
          </a:extLst>
        </xdr:cNvPr>
        <xdr:cNvCxnSpPr/>
      </xdr:nvCxnSpPr>
      <xdr:spPr>
        <a:xfrm>
          <a:off x="4000500" y="1447800"/>
          <a:ext cx="1676400" cy="3175000"/>
        </a:xfrm>
        <a:prstGeom prst="line">
          <a:avLst/>
        </a:prstGeom>
        <a:ln w="381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1409700</xdr:colOff>
      <xdr:row>4</xdr:row>
      <xdr:rowOff>38100</xdr:rowOff>
    </xdr:from>
    <xdr:to>
      <xdr:col>2</xdr:col>
      <xdr:colOff>1409700</xdr:colOff>
      <xdr:row>10</xdr:row>
      <xdr:rowOff>76200</xdr:rowOff>
    </xdr:to>
    <xdr:cxnSp macro="">
      <xdr:nvCxnSpPr>
        <xdr:cNvPr id="9" name="Straight Connector 8">
          <a:extLst>
            <a:ext uri="{FF2B5EF4-FFF2-40B4-BE49-F238E27FC236}">
              <a16:creationId xmlns:a16="http://schemas.microsoft.com/office/drawing/2014/main" id="{4742FF33-7E13-D948-847B-94047934B6C9}"/>
            </a:ext>
          </a:extLst>
        </xdr:cNvPr>
        <xdr:cNvCxnSpPr/>
      </xdr:nvCxnSpPr>
      <xdr:spPr>
        <a:xfrm>
          <a:off x="3060700" y="1473200"/>
          <a:ext cx="0" cy="1181100"/>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2870200</xdr:colOff>
      <xdr:row>3</xdr:row>
      <xdr:rowOff>381000</xdr:rowOff>
    </xdr:from>
    <xdr:to>
      <xdr:col>7</xdr:col>
      <xdr:colOff>0</xdr:colOff>
      <xdr:row>3</xdr:row>
      <xdr:rowOff>393700</xdr:rowOff>
    </xdr:to>
    <xdr:cxnSp macro="">
      <xdr:nvCxnSpPr>
        <xdr:cNvPr id="10" name="Straight Connector 9">
          <a:extLst>
            <a:ext uri="{FF2B5EF4-FFF2-40B4-BE49-F238E27FC236}">
              <a16:creationId xmlns:a16="http://schemas.microsoft.com/office/drawing/2014/main" id="{5390E77E-20C1-8447-A8B2-33768EDE9871}"/>
            </a:ext>
          </a:extLst>
        </xdr:cNvPr>
        <xdr:cNvCxnSpPr/>
      </xdr:nvCxnSpPr>
      <xdr:spPr>
        <a:xfrm flipV="1">
          <a:off x="4521200" y="965200"/>
          <a:ext cx="5372100" cy="12700"/>
        </a:xfrm>
        <a:prstGeom prst="line">
          <a:avLst/>
        </a:prstGeom>
        <a:ln w="381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1473200</xdr:colOff>
      <xdr:row>4</xdr:row>
      <xdr:rowOff>25400</xdr:rowOff>
    </xdr:from>
    <xdr:to>
      <xdr:col>7</xdr:col>
      <xdr:colOff>1485900</xdr:colOff>
      <xdr:row>18</xdr:row>
      <xdr:rowOff>139700</xdr:rowOff>
    </xdr:to>
    <xdr:cxnSp macro="">
      <xdr:nvCxnSpPr>
        <xdr:cNvPr id="11" name="Straight Connector 10">
          <a:extLst>
            <a:ext uri="{FF2B5EF4-FFF2-40B4-BE49-F238E27FC236}">
              <a16:creationId xmlns:a16="http://schemas.microsoft.com/office/drawing/2014/main" id="{EB2A3399-E5E3-DD4E-B3AA-D91198429AEB}"/>
            </a:ext>
          </a:extLst>
        </xdr:cNvPr>
        <xdr:cNvCxnSpPr/>
      </xdr:nvCxnSpPr>
      <xdr:spPr>
        <a:xfrm>
          <a:off x="11366500" y="1460500"/>
          <a:ext cx="12700" cy="2781300"/>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609600</xdr:colOff>
      <xdr:row>5</xdr:row>
      <xdr:rowOff>12700</xdr:rowOff>
    </xdr:from>
    <xdr:to>
      <xdr:col>2</xdr:col>
      <xdr:colOff>2222500</xdr:colOff>
      <xdr:row>8</xdr:row>
      <xdr:rowOff>0</xdr:rowOff>
    </xdr:to>
    <xdr:sp macro="" textlink="">
      <xdr:nvSpPr>
        <xdr:cNvPr id="12" name="TextBox 11">
          <a:extLst>
            <a:ext uri="{FF2B5EF4-FFF2-40B4-BE49-F238E27FC236}">
              <a16:creationId xmlns:a16="http://schemas.microsoft.com/office/drawing/2014/main" id="{FAAFC70F-BB85-B647-B627-16FCC33F73F7}"/>
            </a:ext>
          </a:extLst>
        </xdr:cNvPr>
        <xdr:cNvSpPr txBox="1"/>
      </xdr:nvSpPr>
      <xdr:spPr>
        <a:xfrm>
          <a:off x="2260600" y="16383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Attractiveness of Profession</a:t>
          </a:r>
        </a:p>
      </xdr:txBody>
    </xdr:sp>
    <xdr:clientData/>
  </xdr:twoCellAnchor>
  <xdr:twoCellAnchor>
    <xdr:from>
      <xdr:col>4</xdr:col>
      <xdr:colOff>660400</xdr:colOff>
      <xdr:row>9</xdr:row>
      <xdr:rowOff>0</xdr:rowOff>
    </xdr:from>
    <xdr:to>
      <xdr:col>4</xdr:col>
      <xdr:colOff>2273300</xdr:colOff>
      <xdr:row>11</xdr:row>
      <xdr:rowOff>177800</xdr:rowOff>
    </xdr:to>
    <xdr:sp macro="" textlink="">
      <xdr:nvSpPr>
        <xdr:cNvPr id="13" name="TextBox 12">
          <a:extLst>
            <a:ext uri="{FF2B5EF4-FFF2-40B4-BE49-F238E27FC236}">
              <a16:creationId xmlns:a16="http://schemas.microsoft.com/office/drawing/2014/main" id="{9939EC62-45C7-894D-9001-27D19DE874B2}"/>
            </a:ext>
          </a:extLst>
        </xdr:cNvPr>
        <xdr:cNvSpPr txBox="1"/>
      </xdr:nvSpPr>
      <xdr:spPr>
        <a:xfrm>
          <a:off x="6019800" y="23876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Compensation</a:t>
          </a:r>
        </a:p>
      </xdr:txBody>
    </xdr:sp>
    <xdr:clientData/>
  </xdr:twoCellAnchor>
  <xdr:twoCellAnchor>
    <xdr:from>
      <xdr:col>4</xdr:col>
      <xdr:colOff>2044700</xdr:colOff>
      <xdr:row>3</xdr:row>
      <xdr:rowOff>127000</xdr:rowOff>
    </xdr:from>
    <xdr:to>
      <xdr:col>5</xdr:col>
      <xdr:colOff>774700</xdr:colOff>
      <xdr:row>3</xdr:row>
      <xdr:rowOff>685800</xdr:rowOff>
    </xdr:to>
    <xdr:sp macro="" textlink="">
      <xdr:nvSpPr>
        <xdr:cNvPr id="14" name="TextBox 13">
          <a:extLst>
            <a:ext uri="{FF2B5EF4-FFF2-40B4-BE49-F238E27FC236}">
              <a16:creationId xmlns:a16="http://schemas.microsoft.com/office/drawing/2014/main" id="{436FA7E7-C8EB-7C4B-9F84-5F68E399F136}"/>
            </a:ext>
          </a:extLst>
        </xdr:cNvPr>
        <xdr:cNvSpPr txBox="1"/>
      </xdr:nvSpPr>
      <xdr:spPr>
        <a:xfrm>
          <a:off x="7404100" y="7112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Barriers to Entry</a:t>
          </a:r>
        </a:p>
      </xdr:txBody>
    </xdr:sp>
    <xdr:clientData/>
  </xdr:twoCellAnchor>
  <xdr:twoCellAnchor>
    <xdr:from>
      <xdr:col>2</xdr:col>
      <xdr:colOff>2197100</xdr:colOff>
      <xdr:row>9</xdr:row>
      <xdr:rowOff>152400</xdr:rowOff>
    </xdr:from>
    <xdr:to>
      <xdr:col>4</xdr:col>
      <xdr:colOff>101600</xdr:colOff>
      <xdr:row>12</xdr:row>
      <xdr:rowOff>139700</xdr:rowOff>
    </xdr:to>
    <xdr:sp macro="" textlink="">
      <xdr:nvSpPr>
        <xdr:cNvPr id="15" name="TextBox 14">
          <a:extLst>
            <a:ext uri="{FF2B5EF4-FFF2-40B4-BE49-F238E27FC236}">
              <a16:creationId xmlns:a16="http://schemas.microsoft.com/office/drawing/2014/main" id="{E00B6A12-F929-384E-8E8C-755686EA4682}"/>
            </a:ext>
          </a:extLst>
        </xdr:cNvPr>
        <xdr:cNvSpPr txBox="1"/>
      </xdr:nvSpPr>
      <xdr:spPr>
        <a:xfrm>
          <a:off x="3848100" y="25400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Inadequate Preparation</a:t>
          </a:r>
        </a:p>
      </xdr:txBody>
    </xdr:sp>
    <xdr:clientData/>
  </xdr:twoCellAnchor>
  <xdr:twoCellAnchor>
    <xdr:from>
      <xdr:col>3</xdr:col>
      <xdr:colOff>558800</xdr:colOff>
      <xdr:row>3</xdr:row>
      <xdr:rowOff>114300</xdr:rowOff>
    </xdr:from>
    <xdr:to>
      <xdr:col>4</xdr:col>
      <xdr:colOff>1346200</xdr:colOff>
      <xdr:row>3</xdr:row>
      <xdr:rowOff>673100</xdr:rowOff>
    </xdr:to>
    <xdr:sp macro="" textlink="">
      <xdr:nvSpPr>
        <xdr:cNvPr id="16" name="TextBox 15">
          <a:extLst>
            <a:ext uri="{FF2B5EF4-FFF2-40B4-BE49-F238E27FC236}">
              <a16:creationId xmlns:a16="http://schemas.microsoft.com/office/drawing/2014/main" id="{B9C52787-D586-A747-B18C-ABF724A82333}"/>
            </a:ext>
          </a:extLst>
        </xdr:cNvPr>
        <xdr:cNvSpPr txBox="1"/>
      </xdr:nvSpPr>
      <xdr:spPr>
        <a:xfrm>
          <a:off x="5092700" y="6985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Effectiveness of Recruitment</a:t>
          </a:r>
        </a:p>
      </xdr:txBody>
    </xdr:sp>
    <xdr:clientData/>
  </xdr:twoCellAnchor>
  <xdr:twoCellAnchor>
    <xdr:from>
      <xdr:col>7</xdr:col>
      <xdr:colOff>685800</xdr:colOff>
      <xdr:row>13</xdr:row>
      <xdr:rowOff>177800</xdr:rowOff>
    </xdr:from>
    <xdr:to>
      <xdr:col>7</xdr:col>
      <xdr:colOff>2298700</xdr:colOff>
      <xdr:row>16</xdr:row>
      <xdr:rowOff>165100</xdr:rowOff>
    </xdr:to>
    <xdr:sp macro="" textlink="">
      <xdr:nvSpPr>
        <xdr:cNvPr id="17" name="TextBox 16">
          <a:extLst>
            <a:ext uri="{FF2B5EF4-FFF2-40B4-BE49-F238E27FC236}">
              <a16:creationId xmlns:a16="http://schemas.microsoft.com/office/drawing/2014/main" id="{4F3FADD4-B36B-9F45-B0D4-4EC5591ACD48}"/>
            </a:ext>
          </a:extLst>
        </xdr:cNvPr>
        <xdr:cNvSpPr txBox="1"/>
      </xdr:nvSpPr>
      <xdr:spPr>
        <a:xfrm>
          <a:off x="10579100" y="33274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Attractiveness of Employment</a:t>
          </a:r>
        </a:p>
      </xdr:txBody>
    </xdr:sp>
    <xdr:clientData/>
  </xdr:twoCellAnchor>
  <xdr:twoCellAnchor>
    <xdr:from>
      <xdr:col>7</xdr:col>
      <xdr:colOff>698500</xdr:colOff>
      <xdr:row>9</xdr:row>
      <xdr:rowOff>177800</xdr:rowOff>
    </xdr:from>
    <xdr:to>
      <xdr:col>7</xdr:col>
      <xdr:colOff>2311400</xdr:colOff>
      <xdr:row>12</xdr:row>
      <xdr:rowOff>165100</xdr:rowOff>
    </xdr:to>
    <xdr:sp macro="" textlink="">
      <xdr:nvSpPr>
        <xdr:cNvPr id="18" name="TextBox 17">
          <a:extLst>
            <a:ext uri="{FF2B5EF4-FFF2-40B4-BE49-F238E27FC236}">
              <a16:creationId xmlns:a16="http://schemas.microsoft.com/office/drawing/2014/main" id="{2E6DE1B2-73FC-AC49-9508-95932E8663C6}"/>
            </a:ext>
          </a:extLst>
        </xdr:cNvPr>
        <xdr:cNvSpPr txBox="1"/>
      </xdr:nvSpPr>
      <xdr:spPr>
        <a:xfrm>
          <a:off x="10591800" y="25654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Insufficient Supply</a:t>
          </a:r>
        </a:p>
      </xdr:txBody>
    </xdr:sp>
    <xdr:clientData/>
  </xdr:twoCellAnchor>
  <xdr:twoCellAnchor>
    <xdr:from>
      <xdr:col>7</xdr:col>
      <xdr:colOff>723900</xdr:colOff>
      <xdr:row>6</xdr:row>
      <xdr:rowOff>76200</xdr:rowOff>
    </xdr:from>
    <xdr:to>
      <xdr:col>7</xdr:col>
      <xdr:colOff>2336800</xdr:colOff>
      <xdr:row>9</xdr:row>
      <xdr:rowOff>63500</xdr:rowOff>
    </xdr:to>
    <xdr:sp macro="" textlink="">
      <xdr:nvSpPr>
        <xdr:cNvPr id="19" name="TextBox 18">
          <a:extLst>
            <a:ext uri="{FF2B5EF4-FFF2-40B4-BE49-F238E27FC236}">
              <a16:creationId xmlns:a16="http://schemas.microsoft.com/office/drawing/2014/main" id="{7E40E9AB-3083-5B41-B47B-A5285147B00D}"/>
            </a:ext>
          </a:extLst>
        </xdr:cNvPr>
        <xdr:cNvSpPr txBox="1"/>
      </xdr:nvSpPr>
      <xdr:spPr>
        <a:xfrm>
          <a:off x="10617200" y="1892300"/>
          <a:ext cx="1612900" cy="55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Available Resources</a:t>
          </a:r>
        </a:p>
      </xdr:txBody>
    </xdr:sp>
    <xdr:clientData/>
  </xdr:twoCellAnchor>
  <xdr:twoCellAnchor>
    <xdr:from>
      <xdr:col>3</xdr:col>
      <xdr:colOff>431800</xdr:colOff>
      <xdr:row>31</xdr:row>
      <xdr:rowOff>76200</xdr:rowOff>
    </xdr:from>
    <xdr:to>
      <xdr:col>4</xdr:col>
      <xdr:colOff>1219200</xdr:colOff>
      <xdr:row>35</xdr:row>
      <xdr:rowOff>0</xdr:rowOff>
    </xdr:to>
    <xdr:sp macro="" textlink="">
      <xdr:nvSpPr>
        <xdr:cNvPr id="20" name="TextBox 19">
          <a:extLst>
            <a:ext uri="{FF2B5EF4-FFF2-40B4-BE49-F238E27FC236}">
              <a16:creationId xmlns:a16="http://schemas.microsoft.com/office/drawing/2014/main" id="{1F09CED3-56B9-E544-BAEA-9D79C9687A3A}"/>
            </a:ext>
          </a:extLst>
        </xdr:cNvPr>
        <xdr:cNvSpPr txBox="1"/>
      </xdr:nvSpPr>
      <xdr:spPr>
        <a:xfrm>
          <a:off x="4965700" y="7315200"/>
          <a:ext cx="1612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Working Conditions</a:t>
          </a:r>
        </a:p>
      </xdr:txBody>
    </xdr:sp>
    <xdr:clientData/>
  </xdr:twoCellAnchor>
  <xdr:twoCellAnchor>
    <xdr:from>
      <xdr:col>3</xdr:col>
      <xdr:colOff>431800</xdr:colOff>
      <xdr:row>22</xdr:row>
      <xdr:rowOff>152400</xdr:rowOff>
    </xdr:from>
    <xdr:to>
      <xdr:col>4</xdr:col>
      <xdr:colOff>1219200</xdr:colOff>
      <xdr:row>26</xdr:row>
      <xdr:rowOff>76200</xdr:rowOff>
    </xdr:to>
    <xdr:sp macro="" textlink="">
      <xdr:nvSpPr>
        <xdr:cNvPr id="21" name="TextBox 20">
          <a:extLst>
            <a:ext uri="{FF2B5EF4-FFF2-40B4-BE49-F238E27FC236}">
              <a16:creationId xmlns:a16="http://schemas.microsoft.com/office/drawing/2014/main" id="{53F209ED-330C-374A-98A1-7218AE587FA8}"/>
            </a:ext>
          </a:extLst>
        </xdr:cNvPr>
        <xdr:cNvSpPr txBox="1"/>
      </xdr:nvSpPr>
      <xdr:spPr>
        <a:xfrm>
          <a:off x="4965700" y="5676900"/>
          <a:ext cx="1612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Lack of Support</a:t>
          </a:r>
        </a:p>
      </xdr:txBody>
    </xdr:sp>
    <xdr:clientData/>
  </xdr:twoCellAnchor>
  <xdr:twoCellAnchor>
    <xdr:from>
      <xdr:col>4</xdr:col>
      <xdr:colOff>1498600</xdr:colOff>
      <xdr:row>27</xdr:row>
      <xdr:rowOff>50800</xdr:rowOff>
    </xdr:from>
    <xdr:to>
      <xdr:col>5</xdr:col>
      <xdr:colOff>304800</xdr:colOff>
      <xdr:row>30</xdr:row>
      <xdr:rowOff>127000</xdr:rowOff>
    </xdr:to>
    <xdr:sp macro="" textlink="">
      <xdr:nvSpPr>
        <xdr:cNvPr id="22" name="TextBox 21">
          <a:extLst>
            <a:ext uri="{FF2B5EF4-FFF2-40B4-BE49-F238E27FC236}">
              <a16:creationId xmlns:a16="http://schemas.microsoft.com/office/drawing/2014/main" id="{A5E3FDBB-1A36-A34B-84BB-40B0CD9720A7}"/>
            </a:ext>
          </a:extLst>
        </xdr:cNvPr>
        <xdr:cNvSpPr txBox="1"/>
      </xdr:nvSpPr>
      <xdr:spPr>
        <a:xfrm>
          <a:off x="6858000" y="6527800"/>
          <a:ext cx="16891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Induction/Training</a:t>
          </a:r>
        </a:p>
      </xdr:txBody>
    </xdr:sp>
    <xdr:clientData/>
  </xdr:twoCellAnchor>
  <xdr:twoCellAnchor>
    <xdr:from>
      <xdr:col>4</xdr:col>
      <xdr:colOff>596900</xdr:colOff>
      <xdr:row>35</xdr:row>
      <xdr:rowOff>139700</xdr:rowOff>
    </xdr:from>
    <xdr:to>
      <xdr:col>4</xdr:col>
      <xdr:colOff>2209800</xdr:colOff>
      <xdr:row>39</xdr:row>
      <xdr:rowOff>63500</xdr:rowOff>
    </xdr:to>
    <xdr:sp macro="" textlink="">
      <xdr:nvSpPr>
        <xdr:cNvPr id="23" name="TextBox 22">
          <a:extLst>
            <a:ext uri="{FF2B5EF4-FFF2-40B4-BE49-F238E27FC236}">
              <a16:creationId xmlns:a16="http://schemas.microsoft.com/office/drawing/2014/main" id="{2B80B2B7-5927-2F44-82DA-EB5666DA6A80}"/>
            </a:ext>
          </a:extLst>
        </xdr:cNvPr>
        <xdr:cNvSpPr txBox="1"/>
      </xdr:nvSpPr>
      <xdr:spPr>
        <a:xfrm>
          <a:off x="5956300" y="8140700"/>
          <a:ext cx="1612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Respect for the Profession</a:t>
          </a:r>
        </a:p>
      </xdr:txBody>
    </xdr:sp>
    <xdr:clientData/>
  </xdr:twoCellAnchor>
  <xdr:twoCellAnchor>
    <xdr:from>
      <xdr:col>4</xdr:col>
      <xdr:colOff>1473200</xdr:colOff>
      <xdr:row>23</xdr:row>
      <xdr:rowOff>0</xdr:rowOff>
    </xdr:from>
    <xdr:to>
      <xdr:col>5</xdr:col>
      <xdr:colOff>395111</xdr:colOff>
      <xdr:row>26</xdr:row>
      <xdr:rowOff>114300</xdr:rowOff>
    </xdr:to>
    <xdr:sp macro="" textlink="">
      <xdr:nvSpPr>
        <xdr:cNvPr id="24" name="TextBox 23">
          <a:extLst>
            <a:ext uri="{FF2B5EF4-FFF2-40B4-BE49-F238E27FC236}">
              <a16:creationId xmlns:a16="http://schemas.microsoft.com/office/drawing/2014/main" id="{87E28ADC-93E7-FF4C-9AED-48A2C8198456}"/>
            </a:ext>
          </a:extLst>
        </xdr:cNvPr>
        <xdr:cNvSpPr txBox="1"/>
      </xdr:nvSpPr>
      <xdr:spPr>
        <a:xfrm>
          <a:off x="6832600" y="5715000"/>
          <a:ext cx="1804811"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Ineffective Recognition/Accountability Policies</a:t>
          </a:r>
        </a:p>
      </xdr:txBody>
    </xdr:sp>
    <xdr:clientData/>
  </xdr:twoCellAnchor>
  <xdr:twoCellAnchor>
    <xdr:from>
      <xdr:col>3</xdr:col>
      <xdr:colOff>431800</xdr:colOff>
      <xdr:row>26</xdr:row>
      <xdr:rowOff>177800</xdr:rowOff>
    </xdr:from>
    <xdr:to>
      <xdr:col>4</xdr:col>
      <xdr:colOff>1219200</xdr:colOff>
      <xdr:row>30</xdr:row>
      <xdr:rowOff>127000</xdr:rowOff>
    </xdr:to>
    <xdr:sp macro="" textlink="">
      <xdr:nvSpPr>
        <xdr:cNvPr id="25" name="TextBox 24">
          <a:extLst>
            <a:ext uri="{FF2B5EF4-FFF2-40B4-BE49-F238E27FC236}">
              <a16:creationId xmlns:a16="http://schemas.microsoft.com/office/drawing/2014/main" id="{C96D1011-0931-B844-9D92-B65041698831}"/>
            </a:ext>
          </a:extLst>
        </xdr:cNvPr>
        <xdr:cNvSpPr txBox="1"/>
      </xdr:nvSpPr>
      <xdr:spPr>
        <a:xfrm>
          <a:off x="4965700" y="6464300"/>
          <a:ext cx="1612900" cy="71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More Attractive Alternative Employment</a:t>
          </a:r>
        </a:p>
      </xdr:txBody>
    </xdr:sp>
    <xdr:clientData/>
  </xdr:twoCellAnchor>
  <xdr:twoCellAnchor>
    <xdr:from>
      <xdr:col>4</xdr:col>
      <xdr:colOff>1511300</xdr:colOff>
      <xdr:row>31</xdr:row>
      <xdr:rowOff>50800</xdr:rowOff>
    </xdr:from>
    <xdr:to>
      <xdr:col>5</xdr:col>
      <xdr:colOff>241300</xdr:colOff>
      <xdr:row>34</xdr:row>
      <xdr:rowOff>165100</xdr:rowOff>
    </xdr:to>
    <xdr:sp macro="" textlink="">
      <xdr:nvSpPr>
        <xdr:cNvPr id="26" name="TextBox 25">
          <a:extLst>
            <a:ext uri="{FF2B5EF4-FFF2-40B4-BE49-F238E27FC236}">
              <a16:creationId xmlns:a16="http://schemas.microsoft.com/office/drawing/2014/main" id="{8B1569A1-F529-304B-9293-35F3DE3E0D5C}"/>
            </a:ext>
          </a:extLst>
        </xdr:cNvPr>
        <xdr:cNvSpPr txBox="1"/>
      </xdr:nvSpPr>
      <xdr:spPr>
        <a:xfrm>
          <a:off x="6870700" y="7289800"/>
          <a:ext cx="1612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Ineffective State Policy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762000</xdr:colOff>
      <xdr:row>39</xdr:row>
      <xdr:rowOff>139700</xdr:rowOff>
    </xdr:from>
    <xdr:to>
      <xdr:col>5</xdr:col>
      <xdr:colOff>6184900</xdr:colOff>
      <xdr:row>59</xdr:row>
      <xdr:rowOff>76200</xdr:rowOff>
    </xdr:to>
    <xdr:graphicFrame macro="">
      <xdr:nvGraphicFramePr>
        <xdr:cNvPr id="2" name="Chart 1">
          <a:extLst>
            <a:ext uri="{FF2B5EF4-FFF2-40B4-BE49-F238E27FC236}">
              <a16:creationId xmlns:a16="http://schemas.microsoft.com/office/drawing/2014/main" id="{6ECF30EB-CD24-FC49-9D6C-734886F5EBD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rgja/Box/01_Project%20FIles/Projects/Region%2015/NV%20Supply%20and%20Demand/data/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v completers"/>
      <sheetName val="mob_raw"/>
      <sheetName val="mob_raw_detail"/>
      <sheetName val="mob_tabl"/>
      <sheetName val="mob_tabl_detail"/>
      <sheetName val="mob_oth"/>
      <sheetName val="figures"/>
    </sheetNames>
    <sheetDataSet>
      <sheetData sheetId="0">
        <row r="3">
          <cell r="C3" t="str">
            <v>New Teachers (in the next year)</v>
          </cell>
        </row>
        <row r="9">
          <cell r="D9">
            <v>739</v>
          </cell>
        </row>
        <row r="10">
          <cell r="D10">
            <v>1143</v>
          </cell>
        </row>
        <row r="11">
          <cell r="C11">
            <v>3456</v>
          </cell>
          <cell r="D11">
            <v>819</v>
          </cell>
        </row>
        <row r="12">
          <cell r="C12">
            <v>2817</v>
          </cell>
          <cell r="D12">
            <v>895</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82F5E-F35E-0647-B152-6DF417FF04F5}">
  <sheetPr>
    <tabColor theme="1"/>
  </sheetPr>
  <dimension ref="B3:J25"/>
  <sheetViews>
    <sheetView tabSelected="1" zoomScale="130" zoomScaleNormal="130" workbookViewId="0">
      <selection activeCell="C9" sqref="C9"/>
    </sheetView>
  </sheetViews>
  <sheetFormatPr defaultColWidth="11.42578125" defaultRowHeight="15" x14ac:dyDescent="0.25"/>
  <cols>
    <col min="2" max="2" width="37.28515625" bestFit="1" customWidth="1"/>
    <col min="3" max="10" width="8.28515625" customWidth="1"/>
  </cols>
  <sheetData>
    <row r="3" spans="2:10" x14ac:dyDescent="0.25">
      <c r="B3" s="39"/>
      <c r="C3" s="75" t="s">
        <v>650</v>
      </c>
      <c r="D3" s="75"/>
      <c r="E3" s="75" t="s">
        <v>651</v>
      </c>
      <c r="F3" s="76"/>
      <c r="G3" s="76" t="s">
        <v>647</v>
      </c>
      <c r="H3" s="79"/>
      <c r="I3" s="76" t="s">
        <v>649</v>
      </c>
      <c r="J3" s="79"/>
    </row>
    <row r="4" spans="2:10" x14ac:dyDescent="0.25">
      <c r="B4" s="39"/>
      <c r="C4" s="63" t="s">
        <v>654</v>
      </c>
      <c r="D4" s="64" t="s">
        <v>653</v>
      </c>
      <c r="E4" s="63" t="s">
        <v>654</v>
      </c>
      <c r="F4" s="64" t="s">
        <v>653</v>
      </c>
      <c r="G4" s="77" t="s">
        <v>654</v>
      </c>
      <c r="H4" s="78" t="s">
        <v>653</v>
      </c>
      <c r="I4" s="63" t="s">
        <v>654</v>
      </c>
      <c r="J4" s="64" t="s">
        <v>653</v>
      </c>
    </row>
    <row r="5" spans="2:10" x14ac:dyDescent="0.25">
      <c r="B5" s="29" t="s">
        <v>573</v>
      </c>
      <c r="C5" s="27">
        <v>27</v>
      </c>
      <c r="D5" s="28">
        <f t="shared" ref="D5:D24" si="0">C5/$C$24</f>
        <v>0.49090909090909091</v>
      </c>
      <c r="E5" s="27">
        <v>0</v>
      </c>
      <c r="F5" s="28">
        <f>E5/$E$24</f>
        <v>0</v>
      </c>
      <c r="G5" s="27">
        <v>0</v>
      </c>
      <c r="H5" s="28">
        <f>G5/$G$24</f>
        <v>0</v>
      </c>
      <c r="I5" s="27">
        <v>27</v>
      </c>
      <c r="J5" s="28">
        <v>0.16981132075471697</v>
      </c>
    </row>
    <row r="6" spans="2:10" x14ac:dyDescent="0.25">
      <c r="B6" s="57" t="s">
        <v>648</v>
      </c>
      <c r="C6" s="27">
        <v>11</v>
      </c>
      <c r="D6" s="28">
        <f t="shared" si="0"/>
        <v>0.2</v>
      </c>
      <c r="E6" s="27">
        <v>5</v>
      </c>
      <c r="F6" s="28">
        <f t="shared" ref="F6:F24" si="1">E6/$E$24</f>
        <v>9.4339622641509441E-2</v>
      </c>
      <c r="G6" s="27">
        <v>6</v>
      </c>
      <c r="H6" s="28">
        <f t="shared" ref="H6:H24" si="2">G6/$G$24</f>
        <v>0.11764705882352941</v>
      </c>
      <c r="I6" s="27">
        <v>22</v>
      </c>
      <c r="J6" s="28">
        <v>0.13836477987421383</v>
      </c>
    </row>
    <row r="7" spans="2:10" x14ac:dyDescent="0.25">
      <c r="B7" s="29" t="s">
        <v>574</v>
      </c>
      <c r="C7" s="27">
        <v>9</v>
      </c>
      <c r="D7" s="28">
        <f t="shared" si="0"/>
        <v>0.16363636363636364</v>
      </c>
      <c r="E7" s="27">
        <v>12</v>
      </c>
      <c r="F7" s="28">
        <f t="shared" si="1"/>
        <v>0.22641509433962265</v>
      </c>
      <c r="G7" s="27">
        <v>0</v>
      </c>
      <c r="H7" s="28">
        <f t="shared" si="2"/>
        <v>0</v>
      </c>
      <c r="I7" s="27">
        <v>21</v>
      </c>
      <c r="J7" s="28">
        <v>0.13207547169811321</v>
      </c>
    </row>
    <row r="8" spans="2:10" x14ac:dyDescent="0.25">
      <c r="B8" s="29" t="s">
        <v>575</v>
      </c>
      <c r="C8" s="27">
        <v>6</v>
      </c>
      <c r="D8" s="28">
        <f t="shared" si="0"/>
        <v>0.10909090909090909</v>
      </c>
      <c r="E8" s="27">
        <v>11</v>
      </c>
      <c r="F8" s="28">
        <f t="shared" si="1"/>
        <v>0.20754716981132076</v>
      </c>
      <c r="G8" s="27">
        <v>0</v>
      </c>
      <c r="H8" s="28">
        <f t="shared" si="2"/>
        <v>0</v>
      </c>
      <c r="I8" s="27">
        <v>17</v>
      </c>
      <c r="J8" s="28">
        <v>0.1069182389937107</v>
      </c>
    </row>
    <row r="9" spans="2:10" x14ac:dyDescent="0.25">
      <c r="B9" s="36" t="s">
        <v>582</v>
      </c>
      <c r="C9" s="27">
        <v>0</v>
      </c>
      <c r="D9" s="28">
        <f t="shared" si="0"/>
        <v>0</v>
      </c>
      <c r="E9" s="27">
        <v>17</v>
      </c>
      <c r="F9" s="28">
        <f t="shared" si="1"/>
        <v>0.32075471698113206</v>
      </c>
      <c r="G9" s="27">
        <v>0</v>
      </c>
      <c r="H9" s="28">
        <f t="shared" si="2"/>
        <v>0</v>
      </c>
      <c r="I9" s="27">
        <v>17</v>
      </c>
      <c r="J9" s="28">
        <v>0.1069182389937107</v>
      </c>
    </row>
    <row r="10" spans="2:10" x14ac:dyDescent="0.25">
      <c r="B10" s="36" t="s">
        <v>586</v>
      </c>
      <c r="C10" s="27">
        <v>0</v>
      </c>
      <c r="D10" s="28">
        <f t="shared" si="0"/>
        <v>0</v>
      </c>
      <c r="E10" s="27">
        <v>0</v>
      </c>
      <c r="F10" s="28">
        <f t="shared" si="1"/>
        <v>0</v>
      </c>
      <c r="G10" s="27">
        <v>12</v>
      </c>
      <c r="H10" s="28">
        <f t="shared" si="2"/>
        <v>0.23529411764705882</v>
      </c>
      <c r="I10" s="27">
        <v>12</v>
      </c>
      <c r="J10" s="28">
        <v>7.5471698113207544E-2</v>
      </c>
    </row>
    <row r="11" spans="2:10" x14ac:dyDescent="0.25">
      <c r="B11" s="36" t="s">
        <v>389</v>
      </c>
      <c r="C11" s="27">
        <v>0</v>
      </c>
      <c r="D11" s="28">
        <f t="shared" si="0"/>
        <v>0</v>
      </c>
      <c r="E11" s="27">
        <v>0</v>
      </c>
      <c r="F11" s="28">
        <f t="shared" si="1"/>
        <v>0</v>
      </c>
      <c r="G11" s="27">
        <v>9</v>
      </c>
      <c r="H11" s="28">
        <f t="shared" si="2"/>
        <v>0.17647058823529413</v>
      </c>
      <c r="I11" s="27">
        <v>9</v>
      </c>
      <c r="J11" s="28">
        <v>5.6603773584905662E-2</v>
      </c>
    </row>
    <row r="12" spans="2:10" x14ac:dyDescent="0.25">
      <c r="B12" s="36" t="s">
        <v>583</v>
      </c>
      <c r="C12" s="27">
        <v>0</v>
      </c>
      <c r="D12" s="28">
        <f t="shared" si="0"/>
        <v>0</v>
      </c>
      <c r="E12" s="27">
        <v>6</v>
      </c>
      <c r="F12" s="28">
        <f t="shared" si="1"/>
        <v>0.11320754716981132</v>
      </c>
      <c r="G12" s="27">
        <v>0</v>
      </c>
      <c r="H12" s="28">
        <f t="shared" si="2"/>
        <v>0</v>
      </c>
      <c r="I12" s="27">
        <v>6</v>
      </c>
      <c r="J12" s="28">
        <v>3.7735849056603772E-2</v>
      </c>
    </row>
    <row r="13" spans="2:10" x14ac:dyDescent="0.25">
      <c r="B13" s="36" t="s">
        <v>587</v>
      </c>
      <c r="C13" s="27">
        <v>0</v>
      </c>
      <c r="D13" s="28">
        <f t="shared" si="0"/>
        <v>0</v>
      </c>
      <c r="E13" s="27">
        <v>0</v>
      </c>
      <c r="F13" s="28">
        <f t="shared" si="1"/>
        <v>0</v>
      </c>
      <c r="G13" s="27">
        <v>6</v>
      </c>
      <c r="H13" s="28">
        <f t="shared" si="2"/>
        <v>0.11764705882352941</v>
      </c>
      <c r="I13" s="27">
        <v>6</v>
      </c>
      <c r="J13" s="28">
        <v>3.7735849056603772E-2</v>
      </c>
    </row>
    <row r="14" spans="2:10" x14ac:dyDescent="0.25">
      <c r="B14" s="36" t="s">
        <v>590</v>
      </c>
      <c r="C14" s="27">
        <v>0</v>
      </c>
      <c r="D14" s="28">
        <f t="shared" si="0"/>
        <v>0</v>
      </c>
      <c r="E14" s="27">
        <v>0</v>
      </c>
      <c r="F14" s="28">
        <f t="shared" si="1"/>
        <v>0</v>
      </c>
      <c r="G14" s="27">
        <v>5</v>
      </c>
      <c r="H14" s="28">
        <f t="shared" si="2"/>
        <v>9.8039215686274508E-2</v>
      </c>
      <c r="I14" s="27">
        <v>5</v>
      </c>
      <c r="J14" s="28">
        <v>3.1446540880503145E-2</v>
      </c>
    </row>
    <row r="15" spans="2:10" x14ac:dyDescent="0.25">
      <c r="B15" s="36" t="s">
        <v>591</v>
      </c>
      <c r="C15" s="27">
        <v>0</v>
      </c>
      <c r="D15" s="28">
        <f t="shared" si="0"/>
        <v>0</v>
      </c>
      <c r="E15" s="27">
        <v>0</v>
      </c>
      <c r="F15" s="28">
        <f t="shared" si="1"/>
        <v>0</v>
      </c>
      <c r="G15" s="27">
        <v>4</v>
      </c>
      <c r="H15" s="28">
        <f t="shared" si="2"/>
        <v>7.8431372549019607E-2</v>
      </c>
      <c r="I15" s="27">
        <v>4</v>
      </c>
      <c r="J15" s="28">
        <v>2.5157232704402517E-2</v>
      </c>
    </row>
    <row r="16" spans="2:10" x14ac:dyDescent="0.25">
      <c r="B16" s="36" t="s">
        <v>588</v>
      </c>
      <c r="C16" s="27">
        <v>1</v>
      </c>
      <c r="D16" s="28">
        <f t="shared" si="0"/>
        <v>1.8181818181818181E-2</v>
      </c>
      <c r="E16" s="27">
        <v>0</v>
      </c>
      <c r="F16" s="28">
        <f t="shared" si="1"/>
        <v>0</v>
      </c>
      <c r="G16" s="27">
        <v>2</v>
      </c>
      <c r="H16" s="28">
        <f t="shared" si="2"/>
        <v>3.9215686274509803E-2</v>
      </c>
      <c r="I16" s="27">
        <v>3</v>
      </c>
      <c r="J16" s="28">
        <v>1.8867924528301886E-2</v>
      </c>
    </row>
    <row r="17" spans="2:10" x14ac:dyDescent="0.25">
      <c r="B17" s="36" t="s">
        <v>593</v>
      </c>
      <c r="C17" s="27">
        <v>0</v>
      </c>
      <c r="D17" s="28">
        <f t="shared" si="0"/>
        <v>0</v>
      </c>
      <c r="E17" s="27">
        <v>0</v>
      </c>
      <c r="F17" s="28">
        <f t="shared" si="1"/>
        <v>0</v>
      </c>
      <c r="G17" s="27">
        <v>3</v>
      </c>
      <c r="H17" s="28">
        <f t="shared" si="2"/>
        <v>5.8823529411764705E-2</v>
      </c>
      <c r="I17" s="27">
        <v>3</v>
      </c>
      <c r="J17" s="28">
        <v>1.8867924528301886E-2</v>
      </c>
    </row>
    <row r="18" spans="2:10" x14ac:dyDescent="0.25">
      <c r="B18" s="29" t="s">
        <v>576</v>
      </c>
      <c r="C18" s="27">
        <v>1</v>
      </c>
      <c r="D18" s="28">
        <f t="shared" si="0"/>
        <v>1.8181818181818181E-2</v>
      </c>
      <c r="E18" s="27">
        <v>0</v>
      </c>
      <c r="F18" s="28">
        <f t="shared" si="1"/>
        <v>0</v>
      </c>
      <c r="G18" s="27">
        <v>0</v>
      </c>
      <c r="H18" s="28">
        <f t="shared" si="2"/>
        <v>0</v>
      </c>
      <c r="I18" s="27">
        <v>1</v>
      </c>
      <c r="J18" s="28">
        <v>6.2893081761006293E-3</v>
      </c>
    </row>
    <row r="19" spans="2:10" x14ac:dyDescent="0.25">
      <c r="B19" s="36" t="s">
        <v>581</v>
      </c>
      <c r="C19" s="27">
        <v>0</v>
      </c>
      <c r="D19" s="28">
        <f t="shared" si="0"/>
        <v>0</v>
      </c>
      <c r="E19" s="27">
        <v>2</v>
      </c>
      <c r="F19" s="28">
        <f t="shared" si="1"/>
        <v>3.7735849056603772E-2</v>
      </c>
      <c r="G19" s="27">
        <v>0</v>
      </c>
      <c r="H19" s="28">
        <f t="shared" si="2"/>
        <v>0</v>
      </c>
      <c r="I19" s="27">
        <v>2</v>
      </c>
      <c r="J19" s="28">
        <v>1.2578616352201259E-2</v>
      </c>
    </row>
    <row r="20" spans="2:10" x14ac:dyDescent="0.25">
      <c r="B20" s="36" t="s">
        <v>589</v>
      </c>
      <c r="C20" s="27">
        <v>0</v>
      </c>
      <c r="D20" s="28">
        <f t="shared" si="0"/>
        <v>0</v>
      </c>
      <c r="E20" s="27">
        <v>0</v>
      </c>
      <c r="F20" s="28">
        <f t="shared" si="1"/>
        <v>0</v>
      </c>
      <c r="G20" s="27">
        <v>1</v>
      </c>
      <c r="H20" s="28">
        <f t="shared" si="2"/>
        <v>1.9607843137254902E-2</v>
      </c>
      <c r="I20" s="27">
        <v>1</v>
      </c>
      <c r="J20" s="28">
        <v>6.2893081761006293E-3</v>
      </c>
    </row>
    <row r="21" spans="2:10" x14ac:dyDescent="0.25">
      <c r="B21" s="36" t="s">
        <v>592</v>
      </c>
      <c r="C21" s="27">
        <v>0</v>
      </c>
      <c r="D21" s="28">
        <f t="shared" si="0"/>
        <v>0</v>
      </c>
      <c r="E21" s="27">
        <v>0</v>
      </c>
      <c r="F21" s="28">
        <f t="shared" si="1"/>
        <v>0</v>
      </c>
      <c r="G21" s="27">
        <v>1</v>
      </c>
      <c r="H21" s="28">
        <f t="shared" si="2"/>
        <v>1.9607843137254902E-2</v>
      </c>
      <c r="I21" s="27">
        <v>1</v>
      </c>
      <c r="J21" s="28">
        <v>6.2893081761006293E-3</v>
      </c>
    </row>
    <row r="22" spans="2:10" x14ac:dyDescent="0.25">
      <c r="B22" s="36" t="s">
        <v>595</v>
      </c>
      <c r="C22" s="27">
        <v>0</v>
      </c>
      <c r="D22" s="28">
        <f t="shared" si="0"/>
        <v>0</v>
      </c>
      <c r="E22" s="27">
        <v>0</v>
      </c>
      <c r="F22" s="28">
        <f t="shared" si="1"/>
        <v>0</v>
      </c>
      <c r="G22" s="27">
        <v>1</v>
      </c>
      <c r="H22" s="28">
        <f t="shared" si="2"/>
        <v>1.9607843137254902E-2</v>
      </c>
      <c r="I22" s="27">
        <v>1</v>
      </c>
      <c r="J22" s="28">
        <v>6.2893081761006293E-3</v>
      </c>
    </row>
    <row r="23" spans="2:10" x14ac:dyDescent="0.25">
      <c r="B23" s="36" t="s">
        <v>594</v>
      </c>
      <c r="C23" s="27">
        <v>0</v>
      </c>
      <c r="D23" s="28">
        <f t="shared" si="0"/>
        <v>0</v>
      </c>
      <c r="E23" s="27">
        <v>0</v>
      </c>
      <c r="F23" s="28">
        <f t="shared" si="1"/>
        <v>0</v>
      </c>
      <c r="G23" s="27">
        <v>1</v>
      </c>
      <c r="H23" s="28">
        <f t="shared" si="2"/>
        <v>1.9607843137254902E-2</v>
      </c>
      <c r="I23" s="27">
        <v>1</v>
      </c>
      <c r="J23" s="28">
        <v>6.2893081761006293E-3</v>
      </c>
    </row>
    <row r="24" spans="2:10" x14ac:dyDescent="0.25">
      <c r="C24" s="27">
        <f>SUM(C5:C23)</f>
        <v>55</v>
      </c>
      <c r="D24" s="28">
        <f t="shared" si="0"/>
        <v>1</v>
      </c>
      <c r="E24" s="27">
        <f>SUM(E5:E23)</f>
        <v>53</v>
      </c>
      <c r="F24" s="28">
        <f t="shared" si="1"/>
        <v>1</v>
      </c>
      <c r="G24" s="27">
        <f>SUM(G5:G23)</f>
        <v>51</v>
      </c>
      <c r="H24" s="28">
        <f t="shared" si="2"/>
        <v>1</v>
      </c>
      <c r="I24" s="61">
        <f>SUM(I5:I23)</f>
        <v>159</v>
      </c>
      <c r="J24" s="62">
        <f>I24/$I$24</f>
        <v>1</v>
      </c>
    </row>
    <row r="25" spans="2:10" x14ac:dyDescent="0.25">
      <c r="B25" s="80" t="s">
        <v>652</v>
      </c>
      <c r="C25" s="80"/>
      <c r="D25" s="80"/>
      <c r="E25" s="80"/>
      <c r="F25" s="80"/>
      <c r="G25" s="80"/>
    </row>
  </sheetData>
  <sheetProtection sheet="1" objects="1" scenarios="1" selectLockedCells="1" selectUnlockedCells="1"/>
  <conditionalFormatting sqref="D5:D23">
    <cfRule type="cellIs" dxfId="3" priority="4" operator="greaterThan">
      <formula>0.06</formula>
    </cfRule>
  </conditionalFormatting>
  <conditionalFormatting sqref="F5:F23">
    <cfRule type="cellIs" dxfId="2" priority="3" operator="greaterThan">
      <formula>0.06</formula>
    </cfRule>
  </conditionalFormatting>
  <conditionalFormatting sqref="J5:J23">
    <cfRule type="cellIs" dxfId="1" priority="1" operator="greaterThan">
      <formula>0.06</formula>
    </cfRule>
  </conditionalFormatting>
  <conditionalFormatting sqref="H5:H23">
    <cfRule type="cellIs" dxfId="0" priority="2" operator="greaterThan">
      <formula>0.06</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D1418-0446-411A-A9D4-EE69AA15FC18}">
  <sheetPr>
    <tabColor theme="4" tint="0.39997558519241921"/>
  </sheetPr>
  <dimension ref="A1:H54"/>
  <sheetViews>
    <sheetView zoomScale="90" zoomScaleNormal="90" workbookViewId="0">
      <pane xSplit="3" ySplit="1" topLeftCell="D2" activePane="bottomRight" state="frozen"/>
      <selection activeCell="B1" sqref="B1"/>
      <selection pane="topRight" activeCell="D1" sqref="D1"/>
      <selection pane="bottomLeft" activeCell="B2" sqref="B2"/>
      <selection pane="bottomRight" activeCell="E15" sqref="E15"/>
    </sheetView>
  </sheetViews>
  <sheetFormatPr defaultColWidth="9.140625" defaultRowHeight="15" x14ac:dyDescent="0.25"/>
  <cols>
    <col min="1" max="1" width="19.28515625" style="2" hidden="1" customWidth="1"/>
    <col min="2" max="2" width="19.28515625" style="2" customWidth="1"/>
    <col min="3" max="3" width="19.42578125" style="15" customWidth="1"/>
    <col min="4" max="4" width="40.42578125" style="2" customWidth="1"/>
    <col min="5" max="5" width="26.140625" style="2" customWidth="1"/>
    <col min="6" max="6" width="35.85546875" style="2" customWidth="1"/>
    <col min="7" max="7" width="66.42578125" style="2" customWidth="1"/>
    <col min="8" max="8" width="68.85546875" style="2" customWidth="1"/>
    <col min="9" max="9" width="46.42578125" style="2" customWidth="1"/>
    <col min="10" max="16384" width="9.140625" style="2"/>
  </cols>
  <sheetData>
    <row r="1" spans="1:8" s="17" customFormat="1" ht="64.5" customHeight="1" thickBot="1" x14ac:dyDescent="0.3">
      <c r="A1" s="18" t="s">
        <v>503</v>
      </c>
      <c r="B1" s="18" t="s">
        <v>585</v>
      </c>
      <c r="C1" s="18" t="s">
        <v>506</v>
      </c>
      <c r="D1" s="18" t="s">
        <v>504</v>
      </c>
      <c r="E1" s="18" t="s">
        <v>562</v>
      </c>
      <c r="F1" s="18" t="s">
        <v>563</v>
      </c>
      <c r="G1" s="18" t="s">
        <v>564</v>
      </c>
      <c r="H1" s="22" t="s">
        <v>572</v>
      </c>
    </row>
    <row r="2" spans="1:8" ht="67.5" customHeight="1" thickBot="1" x14ac:dyDescent="0.3">
      <c r="A2" s="3" t="s">
        <v>0</v>
      </c>
      <c r="B2" s="3">
        <f>VLOOKUP(A2,Sheet1!$A$1:$B$17,2,FALSE)</f>
        <v>5</v>
      </c>
      <c r="C2" s="14" t="s">
        <v>345</v>
      </c>
      <c r="D2" s="3" t="s">
        <v>346</v>
      </c>
      <c r="E2" s="3" t="s">
        <v>347</v>
      </c>
      <c r="F2" s="3" t="s">
        <v>348</v>
      </c>
      <c r="G2" s="3"/>
      <c r="H2" s="2" t="s">
        <v>389</v>
      </c>
    </row>
    <row r="3" spans="1:8" ht="69.75" customHeight="1" thickBot="1" x14ac:dyDescent="0.3">
      <c r="A3" s="3" t="s">
        <v>0</v>
      </c>
      <c r="B3" s="3">
        <f>VLOOKUP(A3,Sheet1!$A$1:$B$17,2,FALSE)</f>
        <v>5</v>
      </c>
      <c r="C3" s="14" t="s">
        <v>349</v>
      </c>
      <c r="D3" s="3" t="s">
        <v>350</v>
      </c>
      <c r="E3" s="3" t="s">
        <v>351</v>
      </c>
      <c r="F3" s="3" t="s">
        <v>352</v>
      </c>
      <c r="G3" s="3"/>
      <c r="H3" s="2" t="s">
        <v>586</v>
      </c>
    </row>
    <row r="4" spans="1:8" ht="106.5" customHeight="1" thickBot="1" x14ac:dyDescent="0.3">
      <c r="A4" s="3" t="s">
        <v>0</v>
      </c>
      <c r="B4" s="3">
        <f>VLOOKUP(A4,Sheet1!$A$1:$B$17,2,FALSE)</f>
        <v>5</v>
      </c>
      <c r="C4" s="14" t="s">
        <v>353</v>
      </c>
      <c r="D4" s="3" t="s">
        <v>354</v>
      </c>
      <c r="E4" s="3" t="s">
        <v>355</v>
      </c>
      <c r="F4" s="3" t="s">
        <v>356</v>
      </c>
      <c r="G4" s="3" t="s">
        <v>357</v>
      </c>
      <c r="H4" s="2" t="s">
        <v>587</v>
      </c>
    </row>
    <row r="5" spans="1:8" ht="174" customHeight="1" thickBot="1" x14ac:dyDescent="0.3">
      <c r="A5" s="3" t="s">
        <v>18</v>
      </c>
      <c r="B5" s="3">
        <f>VLOOKUP(A5,Sheet1!$A$1:$B$17,2,FALSE)</f>
        <v>6</v>
      </c>
      <c r="C5" s="14" t="s">
        <v>358</v>
      </c>
      <c r="D5" s="3" t="s">
        <v>359</v>
      </c>
      <c r="E5" s="3"/>
      <c r="F5" s="3"/>
      <c r="G5" s="3"/>
      <c r="H5" s="2" t="s">
        <v>586</v>
      </c>
    </row>
    <row r="6" spans="1:8" ht="79.5" customHeight="1" thickBot="1" x14ac:dyDescent="0.3">
      <c r="A6" s="3" t="s">
        <v>18</v>
      </c>
      <c r="B6" s="3">
        <f>VLOOKUP(A6,Sheet1!$A$1:$B$17,2,FALSE)</f>
        <v>6</v>
      </c>
      <c r="C6" s="14" t="s">
        <v>360</v>
      </c>
      <c r="D6" s="3" t="s">
        <v>361</v>
      </c>
      <c r="E6" s="3"/>
      <c r="F6" s="3"/>
      <c r="G6" s="3"/>
      <c r="H6" s="2" t="s">
        <v>588</v>
      </c>
    </row>
    <row r="7" spans="1:8" ht="61.5" customHeight="1" thickBot="1" x14ac:dyDescent="0.3">
      <c r="A7" s="3" t="s">
        <v>18</v>
      </c>
      <c r="B7" s="3">
        <f>VLOOKUP(A7,Sheet1!$A$1:$B$17,2,FALSE)</f>
        <v>6</v>
      </c>
      <c r="C7" s="14" t="s">
        <v>362</v>
      </c>
      <c r="D7" s="3" t="s">
        <v>363</v>
      </c>
      <c r="F7" s="3"/>
      <c r="G7" s="3"/>
      <c r="H7" s="2" t="s">
        <v>589</v>
      </c>
    </row>
    <row r="8" spans="1:8" ht="141.75" customHeight="1" thickBot="1" x14ac:dyDescent="0.3">
      <c r="A8" s="3" t="s">
        <v>18</v>
      </c>
      <c r="B8" s="3">
        <f>VLOOKUP(A8,Sheet1!$A$1:$B$17,2,FALSE)</f>
        <v>6</v>
      </c>
      <c r="C8" s="14" t="s">
        <v>364</v>
      </c>
      <c r="D8" s="3" t="s">
        <v>365</v>
      </c>
      <c r="E8" s="3"/>
      <c r="F8" s="3"/>
      <c r="G8" s="3"/>
      <c r="H8" s="2" t="s">
        <v>590</v>
      </c>
    </row>
    <row r="9" spans="1:8" ht="60" customHeight="1" thickBot="1" x14ac:dyDescent="0.3">
      <c r="A9" s="3" t="s">
        <v>26</v>
      </c>
      <c r="B9" s="3">
        <f>VLOOKUP(A9,Sheet1!$A$1:$B$17,2,FALSE)</f>
        <v>7</v>
      </c>
      <c r="C9" s="14" t="s">
        <v>366</v>
      </c>
      <c r="D9" s="3" t="s">
        <v>367</v>
      </c>
      <c r="E9" s="3" t="s">
        <v>368</v>
      </c>
      <c r="F9" s="3" t="s">
        <v>369</v>
      </c>
      <c r="G9" s="3" t="s">
        <v>31</v>
      </c>
      <c r="H9" s="2" t="s">
        <v>389</v>
      </c>
    </row>
    <row r="10" spans="1:8" ht="60" customHeight="1" thickBot="1" x14ac:dyDescent="0.3">
      <c r="A10" s="3" t="s">
        <v>26</v>
      </c>
      <c r="B10" s="3">
        <f>VLOOKUP(A10,Sheet1!$A$1:$B$17,2,FALSE)</f>
        <v>7</v>
      </c>
      <c r="C10" s="14" t="s">
        <v>370</v>
      </c>
      <c r="D10" s="3" t="s">
        <v>371</v>
      </c>
      <c r="E10" s="3" t="s">
        <v>372</v>
      </c>
      <c r="F10" s="3" t="s">
        <v>373</v>
      </c>
      <c r="G10" s="3" t="s">
        <v>31</v>
      </c>
      <c r="H10" s="2" t="s">
        <v>591</v>
      </c>
    </row>
    <row r="11" spans="1:8" ht="60" customHeight="1" thickBot="1" x14ac:dyDescent="0.3">
      <c r="A11" s="3" t="s">
        <v>26</v>
      </c>
      <c r="B11" s="3">
        <f>VLOOKUP(A11,Sheet1!$A$1:$B$17,2,FALSE)</f>
        <v>7</v>
      </c>
      <c r="C11" s="14" t="s">
        <v>374</v>
      </c>
      <c r="D11" s="3" t="s">
        <v>375</v>
      </c>
      <c r="E11" s="3" t="s">
        <v>376</v>
      </c>
      <c r="F11" s="3" t="s">
        <v>511</v>
      </c>
      <c r="G11" s="3" t="s">
        <v>31</v>
      </c>
      <c r="H11" s="2" t="s">
        <v>591</v>
      </c>
    </row>
    <row r="12" spans="1:8" ht="60" customHeight="1" thickBot="1" x14ac:dyDescent="0.3">
      <c r="A12" s="3" t="s">
        <v>26</v>
      </c>
      <c r="B12" s="3">
        <f>VLOOKUP(A12,Sheet1!$A$1:$B$17,2,FALSE)</f>
        <v>7</v>
      </c>
      <c r="C12" s="14" t="s">
        <v>377</v>
      </c>
      <c r="D12" s="3" t="s">
        <v>378</v>
      </c>
      <c r="E12" s="3" t="s">
        <v>379</v>
      </c>
      <c r="F12" s="3" t="s">
        <v>380</v>
      </c>
      <c r="G12" s="3" t="s">
        <v>31</v>
      </c>
      <c r="H12" s="2" t="s">
        <v>587</v>
      </c>
    </row>
    <row r="13" spans="1:8" ht="114" customHeight="1" thickBot="1" x14ac:dyDescent="0.3">
      <c r="A13" s="3" t="s">
        <v>46</v>
      </c>
      <c r="B13" s="3">
        <f>VLOOKUP(A13,Sheet1!$A$1:$B$17,2,FALSE)</f>
        <v>8</v>
      </c>
      <c r="C13" s="14" t="s">
        <v>381</v>
      </c>
      <c r="D13" s="3" t="s">
        <v>382</v>
      </c>
      <c r="E13" s="3" t="s">
        <v>383</v>
      </c>
      <c r="F13" s="3" t="s">
        <v>384</v>
      </c>
      <c r="G13" s="3"/>
      <c r="H13" s="7" t="s">
        <v>648</v>
      </c>
    </row>
    <row r="14" spans="1:8" ht="135" customHeight="1" thickBot="1" x14ac:dyDescent="0.3">
      <c r="A14" s="3" t="s">
        <v>46</v>
      </c>
      <c r="B14" s="3">
        <f>VLOOKUP(A14,Sheet1!$A$1:$B$17,2,FALSE)</f>
        <v>8</v>
      </c>
      <c r="C14" s="14" t="s">
        <v>385</v>
      </c>
      <c r="D14" s="3" t="s">
        <v>386</v>
      </c>
      <c r="E14" s="3" t="s">
        <v>387</v>
      </c>
      <c r="F14" s="3" t="s">
        <v>388</v>
      </c>
      <c r="G14" s="3"/>
      <c r="H14" s="2" t="s">
        <v>586</v>
      </c>
    </row>
    <row r="15" spans="1:8" ht="142.5" customHeight="1" thickBot="1" x14ac:dyDescent="0.3">
      <c r="A15" s="3" t="s">
        <v>46</v>
      </c>
      <c r="B15" s="3">
        <f>VLOOKUP(A15,Sheet1!$A$1:$B$17,2,FALSE)</f>
        <v>8</v>
      </c>
      <c r="C15" s="14" t="s">
        <v>389</v>
      </c>
      <c r="D15" s="3" t="s">
        <v>390</v>
      </c>
      <c r="E15" s="3" t="s">
        <v>391</v>
      </c>
      <c r="F15" s="3" t="s">
        <v>392</v>
      </c>
      <c r="G15" s="3" t="s">
        <v>393</v>
      </c>
      <c r="H15" s="2" t="s">
        <v>389</v>
      </c>
    </row>
    <row r="16" spans="1:8" ht="183" customHeight="1" thickBot="1" x14ac:dyDescent="0.3">
      <c r="A16" s="3" t="s">
        <v>46</v>
      </c>
      <c r="B16" s="3">
        <f>VLOOKUP(A16,Sheet1!$A$1:$B$17,2,FALSE)</f>
        <v>8</v>
      </c>
      <c r="C16" s="14" t="s">
        <v>394</v>
      </c>
      <c r="D16" s="3" t="s">
        <v>395</v>
      </c>
      <c r="E16" s="3" t="s">
        <v>396</v>
      </c>
      <c r="F16" s="3" t="s">
        <v>397</v>
      </c>
      <c r="G16" s="3"/>
      <c r="H16" s="2" t="s">
        <v>591</v>
      </c>
    </row>
    <row r="17" spans="1:8" ht="93" customHeight="1" thickBot="1" x14ac:dyDescent="0.3">
      <c r="A17" s="3" t="s">
        <v>61</v>
      </c>
      <c r="B17" s="3">
        <f>VLOOKUP(A17,Sheet1!$A$1:$B$17,2,FALSE)</f>
        <v>16</v>
      </c>
      <c r="C17" s="14" t="s">
        <v>398</v>
      </c>
      <c r="D17" s="3" t="s">
        <v>399</v>
      </c>
      <c r="E17" s="3" t="s">
        <v>400</v>
      </c>
      <c r="F17" s="3" t="s">
        <v>401</v>
      </c>
      <c r="G17" s="3"/>
      <c r="H17" s="2" t="s">
        <v>389</v>
      </c>
    </row>
    <row r="18" spans="1:8" ht="105" customHeight="1" thickBot="1" x14ac:dyDescent="0.3">
      <c r="A18" s="3" t="s">
        <v>61</v>
      </c>
      <c r="B18" s="3">
        <f>VLOOKUP(A18,Sheet1!$A$1:$B$17,2,FALSE)</f>
        <v>16</v>
      </c>
      <c r="C18" s="14" t="s">
        <v>402</v>
      </c>
      <c r="D18" s="3" t="s">
        <v>403</v>
      </c>
      <c r="E18" s="3" t="s">
        <v>404</v>
      </c>
      <c r="F18" s="3"/>
      <c r="G18" s="3"/>
      <c r="H18" s="7" t="s">
        <v>648</v>
      </c>
    </row>
    <row r="19" spans="1:8" ht="93" customHeight="1" thickBot="1" x14ac:dyDescent="0.3">
      <c r="A19" s="3" t="s">
        <v>61</v>
      </c>
      <c r="B19" s="3">
        <f>VLOOKUP(A19,Sheet1!$A$1:$B$17,2,FALSE)</f>
        <v>16</v>
      </c>
      <c r="C19" s="14" t="s">
        <v>405</v>
      </c>
      <c r="D19" s="3" t="s">
        <v>406</v>
      </c>
      <c r="E19" s="3" t="s">
        <v>407</v>
      </c>
      <c r="F19" s="3" t="s">
        <v>408</v>
      </c>
      <c r="G19" s="3"/>
      <c r="H19" s="2" t="s">
        <v>586</v>
      </c>
    </row>
    <row r="20" spans="1:8" ht="150" customHeight="1" thickBot="1" x14ac:dyDescent="0.3">
      <c r="A20" s="3" t="s">
        <v>77</v>
      </c>
      <c r="B20" s="3">
        <f>VLOOKUP(A20,Sheet1!$A$1:$B$17,2,FALSE)</f>
        <v>1</v>
      </c>
      <c r="C20" s="14" t="s">
        <v>409</v>
      </c>
      <c r="D20" s="3" t="s">
        <v>410</v>
      </c>
      <c r="E20" s="3" t="s">
        <v>411</v>
      </c>
      <c r="F20" s="3" t="s">
        <v>412</v>
      </c>
      <c r="G20" s="3"/>
      <c r="H20" s="2" t="s">
        <v>586</v>
      </c>
    </row>
    <row r="21" spans="1:8" ht="202.5" customHeight="1" thickBot="1" x14ac:dyDescent="0.3">
      <c r="A21" s="3" t="s">
        <v>77</v>
      </c>
      <c r="B21" s="3">
        <f>VLOOKUP(A21,Sheet1!$A$1:$B$17,2,FALSE)</f>
        <v>1</v>
      </c>
      <c r="C21" s="14" t="s">
        <v>413</v>
      </c>
      <c r="D21" s="3" t="s">
        <v>414</v>
      </c>
      <c r="E21" s="3"/>
      <c r="F21" s="3"/>
      <c r="G21" s="3"/>
      <c r="H21" s="2" t="s">
        <v>586</v>
      </c>
    </row>
    <row r="22" spans="1:8" ht="123.75" customHeight="1" thickBot="1" x14ac:dyDescent="0.3">
      <c r="A22" s="3" t="s">
        <v>77</v>
      </c>
      <c r="B22" s="3">
        <f>VLOOKUP(A22,Sheet1!$A$1:$B$17,2,FALSE)</f>
        <v>1</v>
      </c>
      <c r="C22" s="14" t="s">
        <v>415</v>
      </c>
      <c r="D22" s="3" t="s">
        <v>416</v>
      </c>
      <c r="E22" s="3" t="s">
        <v>275</v>
      </c>
      <c r="F22" s="3" t="s">
        <v>276</v>
      </c>
      <c r="G22" s="3"/>
      <c r="H22" s="2" t="s">
        <v>587</v>
      </c>
    </row>
    <row r="23" spans="1:8" ht="142.5" customHeight="1" thickBot="1" x14ac:dyDescent="0.3">
      <c r="A23" s="3" t="s">
        <v>77</v>
      </c>
      <c r="B23" s="3">
        <f>VLOOKUP(A23,Sheet1!$A$1:$B$17,2,FALSE)</f>
        <v>1</v>
      </c>
      <c r="C23" s="14" t="s">
        <v>417</v>
      </c>
      <c r="D23" s="3" t="s">
        <v>418</v>
      </c>
      <c r="E23" s="3" t="s">
        <v>419</v>
      </c>
      <c r="F23" s="3" t="s">
        <v>420</v>
      </c>
      <c r="G23" s="3"/>
      <c r="H23" s="2" t="s">
        <v>389</v>
      </c>
    </row>
    <row r="24" spans="1:8" ht="201.75" customHeight="1" thickBot="1" x14ac:dyDescent="0.3">
      <c r="A24" s="3" t="s">
        <v>90</v>
      </c>
      <c r="B24" s="3">
        <f>VLOOKUP(A24,Sheet1!$A$1:$B$17,2,FALSE)</f>
        <v>2</v>
      </c>
      <c r="C24" s="14" t="s">
        <v>421</v>
      </c>
      <c r="D24" s="3" t="s">
        <v>422</v>
      </c>
      <c r="E24" s="3" t="s">
        <v>423</v>
      </c>
      <c r="F24" s="3" t="s">
        <v>424</v>
      </c>
      <c r="G24" s="3"/>
      <c r="H24" s="2" t="s">
        <v>586</v>
      </c>
    </row>
    <row r="25" spans="1:8" ht="98.25" customHeight="1" thickBot="1" x14ac:dyDescent="0.3">
      <c r="A25" s="3" t="s">
        <v>90</v>
      </c>
      <c r="B25" s="3">
        <f>VLOOKUP(A25,Sheet1!$A$1:$B$17,2,FALSE)</f>
        <v>2</v>
      </c>
      <c r="C25" s="14" t="s">
        <v>425</v>
      </c>
      <c r="D25" s="3" t="s">
        <v>426</v>
      </c>
      <c r="E25" s="3" t="s">
        <v>427</v>
      </c>
      <c r="F25" s="3"/>
      <c r="G25" s="3"/>
      <c r="H25" s="2" t="s">
        <v>590</v>
      </c>
    </row>
    <row r="26" spans="1:8" ht="117" customHeight="1" thickBot="1" x14ac:dyDescent="0.3">
      <c r="A26" s="3" t="s">
        <v>107</v>
      </c>
      <c r="B26" s="3">
        <f>VLOOKUP(A26,Sheet1!$A$1:$B$17,2,FALSE)</f>
        <v>3</v>
      </c>
      <c r="C26" s="14" t="s">
        <v>428</v>
      </c>
      <c r="D26" s="3" t="s">
        <v>429</v>
      </c>
      <c r="E26" s="3" t="s">
        <v>430</v>
      </c>
      <c r="F26" s="3" t="s">
        <v>431</v>
      </c>
      <c r="G26" s="3"/>
      <c r="H26" s="2" t="s">
        <v>586</v>
      </c>
    </row>
    <row r="27" spans="1:8" ht="136.5" customHeight="1" thickBot="1" x14ac:dyDescent="0.3">
      <c r="A27" s="3" t="s">
        <v>107</v>
      </c>
      <c r="B27" s="3">
        <f>VLOOKUP(A27,Sheet1!$A$1:$B$17,2,FALSE)</f>
        <v>3</v>
      </c>
      <c r="C27" s="14" t="s">
        <v>432</v>
      </c>
      <c r="D27" s="3" t="s">
        <v>433</v>
      </c>
      <c r="E27" s="3" t="s">
        <v>434</v>
      </c>
      <c r="F27" s="3" t="s">
        <v>435</v>
      </c>
      <c r="G27" s="3"/>
      <c r="H27" s="2" t="s">
        <v>389</v>
      </c>
    </row>
    <row r="28" spans="1:8" ht="104.25" customHeight="1" thickBot="1" x14ac:dyDescent="0.3">
      <c r="A28" s="3" t="s">
        <v>107</v>
      </c>
      <c r="B28" s="3">
        <f>VLOOKUP(A28,Sheet1!$A$1:$B$17,2,FALSE)</f>
        <v>3</v>
      </c>
      <c r="C28" s="14" t="s">
        <v>436</v>
      </c>
      <c r="D28" s="3" t="s">
        <v>437</v>
      </c>
      <c r="E28" s="3" t="s">
        <v>438</v>
      </c>
      <c r="F28" s="3"/>
      <c r="G28" s="3"/>
      <c r="H28" s="7" t="s">
        <v>648</v>
      </c>
    </row>
    <row r="29" spans="1:8" ht="72" customHeight="1" thickBot="1" x14ac:dyDescent="0.3">
      <c r="A29" s="3" t="s">
        <v>120</v>
      </c>
      <c r="B29" s="3">
        <f>VLOOKUP(A29,Sheet1!$A$1:$B$17,2,FALSE)</f>
        <v>4</v>
      </c>
      <c r="C29" s="14" t="s">
        <v>439</v>
      </c>
      <c r="D29" s="3" t="s">
        <v>440</v>
      </c>
      <c r="E29" s="3" t="s">
        <v>441</v>
      </c>
      <c r="F29" s="3" t="s">
        <v>442</v>
      </c>
      <c r="G29" s="3"/>
      <c r="H29" s="2" t="s">
        <v>587</v>
      </c>
    </row>
    <row r="30" spans="1:8" ht="139.5" customHeight="1" thickBot="1" x14ac:dyDescent="0.3">
      <c r="A30" s="3" t="s">
        <v>120</v>
      </c>
      <c r="B30" s="3">
        <f>VLOOKUP(A30,Sheet1!$A$1:$B$17,2,FALSE)</f>
        <v>4</v>
      </c>
      <c r="C30" s="14" t="s">
        <v>569</v>
      </c>
      <c r="D30" s="3" t="s">
        <v>443</v>
      </c>
      <c r="E30" s="3" t="s">
        <v>444</v>
      </c>
      <c r="F30" s="3" t="s">
        <v>445</v>
      </c>
      <c r="G30" s="3"/>
      <c r="H30" s="2" t="s">
        <v>587</v>
      </c>
    </row>
    <row r="31" spans="1:8" ht="94.5" customHeight="1" thickBot="1" x14ac:dyDescent="0.3">
      <c r="A31" s="3" t="s">
        <v>120</v>
      </c>
      <c r="B31" s="3">
        <f>VLOOKUP(A31,Sheet1!$A$1:$B$17,2,FALSE)</f>
        <v>4</v>
      </c>
      <c r="C31" s="14" t="s">
        <v>446</v>
      </c>
      <c r="D31" s="3" t="s">
        <v>447</v>
      </c>
      <c r="E31" s="3" t="s">
        <v>448</v>
      </c>
      <c r="F31" s="3" t="s">
        <v>512</v>
      </c>
      <c r="G31" s="3"/>
      <c r="H31" s="2" t="s">
        <v>592</v>
      </c>
    </row>
    <row r="32" spans="1:8" ht="104.25" customHeight="1" thickBot="1" x14ac:dyDescent="0.3">
      <c r="A32" s="3" t="s">
        <v>120</v>
      </c>
      <c r="B32" s="3">
        <f>VLOOKUP(A32,Sheet1!$A$1:$B$17,2,FALSE)</f>
        <v>4</v>
      </c>
      <c r="C32" s="14" t="s">
        <v>449</v>
      </c>
      <c r="D32" s="3" t="s">
        <v>450</v>
      </c>
      <c r="E32" s="3" t="s">
        <v>451</v>
      </c>
      <c r="F32" s="3" t="s">
        <v>452</v>
      </c>
      <c r="G32" s="3"/>
      <c r="H32" s="7" t="s">
        <v>648</v>
      </c>
    </row>
    <row r="33" spans="1:8" ht="66.75" customHeight="1" thickBot="1" x14ac:dyDescent="0.3">
      <c r="A33" s="3" t="s">
        <v>138</v>
      </c>
      <c r="B33" s="3">
        <f>VLOOKUP(A33,Sheet1!$A$1:$B$17,2,FALSE)</f>
        <v>9</v>
      </c>
      <c r="C33" s="14" t="s">
        <v>453</v>
      </c>
      <c r="D33" s="3" t="s">
        <v>454</v>
      </c>
      <c r="E33" s="3" t="s">
        <v>455</v>
      </c>
      <c r="F33" s="3" t="s">
        <v>456</v>
      </c>
      <c r="G33" s="3" t="s">
        <v>457</v>
      </c>
      <c r="H33" s="7" t="s">
        <v>648</v>
      </c>
    </row>
    <row r="34" spans="1:8" ht="128.25" customHeight="1" thickBot="1" x14ac:dyDescent="0.3">
      <c r="A34" s="3" t="s">
        <v>138</v>
      </c>
      <c r="B34" s="3">
        <f>VLOOKUP(A34,Sheet1!$A$1:$B$17,2,FALSE)</f>
        <v>9</v>
      </c>
      <c r="C34" s="14" t="s">
        <v>458</v>
      </c>
      <c r="D34" s="3" t="s">
        <v>459</v>
      </c>
      <c r="E34" s="3" t="s">
        <v>460</v>
      </c>
      <c r="F34" s="3" t="s">
        <v>461</v>
      </c>
      <c r="G34" s="3" t="s">
        <v>462</v>
      </c>
      <c r="H34" s="2" t="s">
        <v>389</v>
      </c>
    </row>
    <row r="35" spans="1:8" ht="108" customHeight="1" thickBot="1" x14ac:dyDescent="0.3">
      <c r="A35" s="3" t="s">
        <v>138</v>
      </c>
      <c r="B35" s="3">
        <f>VLOOKUP(A35,Sheet1!$A$1:$B$17,2,FALSE)</f>
        <v>9</v>
      </c>
      <c r="C35" s="14" t="s">
        <v>463</v>
      </c>
      <c r="D35" s="3" t="s">
        <v>464</v>
      </c>
      <c r="E35" s="3" t="s">
        <v>465</v>
      </c>
      <c r="F35" s="3" t="s">
        <v>513</v>
      </c>
      <c r="G35" s="3" t="s">
        <v>466</v>
      </c>
      <c r="H35" s="2" t="s">
        <v>588</v>
      </c>
    </row>
    <row r="36" spans="1:8" ht="136.5" customHeight="1" thickBot="1" x14ac:dyDescent="0.3">
      <c r="A36" s="3" t="s">
        <v>138</v>
      </c>
      <c r="B36" s="3">
        <f>VLOOKUP(A36,Sheet1!$A$1:$B$17,2,FALSE)</f>
        <v>9</v>
      </c>
      <c r="C36" s="14" t="s">
        <v>467</v>
      </c>
      <c r="D36" s="3" t="s">
        <v>468</v>
      </c>
      <c r="E36" s="3" t="s">
        <v>469</v>
      </c>
      <c r="F36" s="3" t="s">
        <v>470</v>
      </c>
      <c r="G36" s="3" t="s">
        <v>466</v>
      </c>
      <c r="H36" s="2" t="s">
        <v>593</v>
      </c>
    </row>
    <row r="37" spans="1:8" ht="166.5" customHeight="1" thickBot="1" x14ac:dyDescent="0.3">
      <c r="A37" s="3" t="s">
        <v>154</v>
      </c>
      <c r="B37" s="3">
        <f>VLOOKUP(A37,Sheet1!$A$1:$B$17,2,FALSE)</f>
        <v>10</v>
      </c>
      <c r="C37" s="14" t="s">
        <v>471</v>
      </c>
      <c r="D37" s="3" t="s">
        <v>472</v>
      </c>
      <c r="E37" s="3" t="s">
        <v>473</v>
      </c>
      <c r="F37" s="3" t="s">
        <v>474</v>
      </c>
      <c r="G37" s="3" t="s">
        <v>475</v>
      </c>
      <c r="H37" s="7" t="s">
        <v>648</v>
      </c>
    </row>
    <row r="38" spans="1:8" ht="136.5" customHeight="1" thickBot="1" x14ac:dyDescent="0.3">
      <c r="A38" s="3" t="s">
        <v>154</v>
      </c>
      <c r="B38" s="3">
        <f>VLOOKUP(A38,Sheet1!$A$1:$B$17,2,FALSE)</f>
        <v>10</v>
      </c>
      <c r="C38" s="14" t="s">
        <v>476</v>
      </c>
      <c r="D38" s="3" t="s">
        <v>477</v>
      </c>
      <c r="E38" s="3" t="s">
        <v>478</v>
      </c>
      <c r="F38" s="3" t="s">
        <v>479</v>
      </c>
      <c r="G38" s="3" t="s">
        <v>480</v>
      </c>
      <c r="H38" s="2" t="s">
        <v>586</v>
      </c>
    </row>
    <row r="39" spans="1:8" ht="141.75" customHeight="1" thickBot="1" x14ac:dyDescent="0.3">
      <c r="A39" s="3" t="s">
        <v>154</v>
      </c>
      <c r="B39" s="3">
        <f>VLOOKUP(A39,Sheet1!$A$1:$B$17,2,FALSE)</f>
        <v>10</v>
      </c>
      <c r="C39" s="14" t="s">
        <v>481</v>
      </c>
      <c r="D39" s="3" t="s">
        <v>482</v>
      </c>
      <c r="E39" s="3" t="s">
        <v>483</v>
      </c>
      <c r="F39" s="3" t="s">
        <v>514</v>
      </c>
      <c r="G39" s="3" t="s">
        <v>484</v>
      </c>
      <c r="H39" s="2" t="s">
        <v>590</v>
      </c>
    </row>
    <row r="40" spans="1:8" ht="409.5" customHeight="1" thickBot="1" x14ac:dyDescent="0.3">
      <c r="A40" s="3" t="s">
        <v>175</v>
      </c>
      <c r="B40" s="3">
        <f>VLOOKUP(A40,Sheet1!$A$1:$B$17,2,FALSE)</f>
        <v>14</v>
      </c>
      <c r="C40" s="14" t="s">
        <v>485</v>
      </c>
      <c r="D40" s="3" t="s">
        <v>486</v>
      </c>
      <c r="E40" s="3" t="s">
        <v>487</v>
      </c>
      <c r="F40" s="3" t="s">
        <v>488</v>
      </c>
      <c r="G40" s="3"/>
      <c r="H40" s="2" t="s">
        <v>389</v>
      </c>
    </row>
    <row r="41" spans="1:8" ht="108" customHeight="1" thickBot="1" x14ac:dyDescent="0.3">
      <c r="A41" s="3" t="s">
        <v>175</v>
      </c>
      <c r="B41" s="3">
        <f>VLOOKUP(A41,Sheet1!$A$1:$B$17,2,FALSE)</f>
        <v>14</v>
      </c>
      <c r="C41" s="14" t="s">
        <v>489</v>
      </c>
      <c r="D41" s="3" t="s">
        <v>490</v>
      </c>
      <c r="E41" s="3" t="s">
        <v>491</v>
      </c>
      <c r="F41" s="3" t="s">
        <v>492</v>
      </c>
      <c r="G41" s="3"/>
      <c r="H41" s="2" t="s">
        <v>586</v>
      </c>
    </row>
    <row r="42" spans="1:8" ht="78" customHeight="1" thickBot="1" x14ac:dyDescent="0.3">
      <c r="A42" s="3" t="s">
        <v>190</v>
      </c>
      <c r="B42" s="3">
        <f>VLOOKUP(A42,Sheet1!$A$1:$B$17,2,FALSE)</f>
        <v>15</v>
      </c>
      <c r="C42" s="14" t="s">
        <v>496</v>
      </c>
      <c r="D42" s="3" t="s">
        <v>497</v>
      </c>
      <c r="E42" s="3" t="s">
        <v>498</v>
      </c>
      <c r="F42" s="3"/>
      <c r="G42" s="3"/>
      <c r="H42" s="2" t="s">
        <v>389</v>
      </c>
    </row>
    <row r="43" spans="1:8" ht="55.5" customHeight="1" thickBot="1" x14ac:dyDescent="0.3">
      <c r="A43" s="3" t="s">
        <v>198</v>
      </c>
      <c r="B43" s="3">
        <f>VLOOKUP(A43,Sheet1!$A$1:$B$17,2,FALSE)</f>
        <v>11</v>
      </c>
      <c r="C43" s="14" t="s">
        <v>499</v>
      </c>
      <c r="D43" s="3" t="s">
        <v>500</v>
      </c>
      <c r="E43" s="3"/>
      <c r="F43" s="3"/>
      <c r="G43" s="3"/>
      <c r="H43" s="2" t="s">
        <v>586</v>
      </c>
    </row>
    <row r="44" spans="1:8" ht="53.25" customHeight="1" thickBot="1" x14ac:dyDescent="0.3">
      <c r="A44" s="3" t="s">
        <v>198</v>
      </c>
      <c r="B44" s="3">
        <f>VLOOKUP(A44,Sheet1!$A$1:$B$17,2,FALSE)</f>
        <v>11</v>
      </c>
      <c r="C44" s="14" t="s">
        <v>501</v>
      </c>
      <c r="D44" s="3" t="s">
        <v>502</v>
      </c>
      <c r="H44" s="2" t="s">
        <v>593</v>
      </c>
    </row>
    <row r="45" spans="1:8" ht="167.25" customHeight="1" thickBot="1" x14ac:dyDescent="0.3">
      <c r="A45" s="19" t="s">
        <v>524</v>
      </c>
      <c r="B45" s="3">
        <f>VLOOKUP(A45,Sheet1!$A$1:$B$17,2,FALSE)</f>
        <v>12</v>
      </c>
      <c r="C45" s="3" t="s">
        <v>547</v>
      </c>
      <c r="D45" s="3" t="s">
        <v>548</v>
      </c>
      <c r="E45" s="3" t="s">
        <v>549</v>
      </c>
      <c r="F45" s="3" t="s">
        <v>550</v>
      </c>
      <c r="H45" s="2" t="s">
        <v>590</v>
      </c>
    </row>
    <row r="46" spans="1:8" ht="144.75" customHeight="1" thickBot="1" x14ac:dyDescent="0.3">
      <c r="A46" s="19" t="s">
        <v>524</v>
      </c>
      <c r="B46" s="3">
        <f>VLOOKUP(A46,Sheet1!$A$1:$B$17,2,FALSE)</f>
        <v>12</v>
      </c>
      <c r="C46" s="3" t="s">
        <v>320</v>
      </c>
      <c r="D46" s="3" t="s">
        <v>551</v>
      </c>
      <c r="E46" s="3" t="s">
        <v>552</v>
      </c>
      <c r="F46" s="3" t="s">
        <v>553</v>
      </c>
      <c r="H46" s="2" t="s">
        <v>587</v>
      </c>
    </row>
    <row r="47" spans="1:8" ht="198" customHeight="1" thickBot="1" x14ac:dyDescent="0.3">
      <c r="A47" s="19" t="s">
        <v>524</v>
      </c>
      <c r="B47" s="3">
        <f>VLOOKUP(A47,Sheet1!$A$1:$B$17,2,FALSE)</f>
        <v>12</v>
      </c>
      <c r="C47" s="3" t="s">
        <v>554</v>
      </c>
      <c r="D47" s="3" t="s">
        <v>555</v>
      </c>
      <c r="E47" s="3" t="s">
        <v>556</v>
      </c>
      <c r="F47" s="3" t="s">
        <v>557</v>
      </c>
      <c r="H47" s="2" t="s">
        <v>586</v>
      </c>
    </row>
    <row r="48" spans="1:8" ht="127.5" customHeight="1" thickBot="1" x14ac:dyDescent="0.3">
      <c r="A48" s="19" t="s">
        <v>524</v>
      </c>
      <c r="B48" s="3">
        <f>VLOOKUP(A48,Sheet1!$A$1:$B$17,2,FALSE)</f>
        <v>12</v>
      </c>
      <c r="C48" s="3" t="s">
        <v>558</v>
      </c>
      <c r="D48" s="3" t="s">
        <v>559</v>
      </c>
      <c r="E48" s="3" t="s">
        <v>560</v>
      </c>
      <c r="F48" s="3" t="s">
        <v>561</v>
      </c>
      <c r="H48" s="2" t="s">
        <v>594</v>
      </c>
    </row>
    <row r="49" spans="1:8" ht="378" customHeight="1" thickBot="1" x14ac:dyDescent="0.3">
      <c r="A49" s="3" t="s">
        <v>183</v>
      </c>
      <c r="B49" s="3">
        <f>VLOOKUP(A49,Sheet1!$A$1:$B$17,2,FALSE)</f>
        <v>13</v>
      </c>
      <c r="C49" s="14" t="s">
        <v>570</v>
      </c>
      <c r="D49" s="3" t="s">
        <v>493</v>
      </c>
      <c r="E49" s="3" t="s">
        <v>494</v>
      </c>
      <c r="F49" s="3" t="s">
        <v>495</v>
      </c>
      <c r="G49" s="1" t="s">
        <v>516</v>
      </c>
      <c r="H49" s="2" t="s">
        <v>595</v>
      </c>
    </row>
    <row r="50" spans="1:8" s="49" customFormat="1" ht="84.75" customHeight="1" thickBot="1" x14ac:dyDescent="0.3">
      <c r="A50" s="45" t="s">
        <v>603</v>
      </c>
      <c r="B50" s="3">
        <f>VLOOKUP(A50,Sheet1!$A$1:$B$17,2,FALSE)</f>
        <v>17</v>
      </c>
      <c r="C50" s="47" t="s">
        <v>628</v>
      </c>
      <c r="D50" s="47" t="s">
        <v>629</v>
      </c>
      <c r="E50" s="47"/>
      <c r="F50" s="47"/>
      <c r="G50" s="46"/>
      <c r="H50" s="49" t="s">
        <v>590</v>
      </c>
    </row>
    <row r="51" spans="1:8" s="49" customFormat="1" ht="78.75" customHeight="1" thickBot="1" x14ac:dyDescent="0.3">
      <c r="A51" s="45" t="s">
        <v>603</v>
      </c>
      <c r="B51" s="3">
        <f>VLOOKUP(A51,Sheet1!$A$1:$B$17,2,FALSE)</f>
        <v>17</v>
      </c>
      <c r="C51" s="47" t="s">
        <v>630</v>
      </c>
      <c r="D51" s="47" t="s">
        <v>631</v>
      </c>
      <c r="E51" s="47"/>
      <c r="F51" s="47"/>
      <c r="G51" s="46"/>
      <c r="H51" s="49" t="s">
        <v>591</v>
      </c>
    </row>
    <row r="52" spans="1:8" s="49" customFormat="1" ht="106.5" customHeight="1" thickBot="1" x14ac:dyDescent="0.3">
      <c r="A52" s="45" t="s">
        <v>603</v>
      </c>
      <c r="B52" s="3">
        <f>VLOOKUP(A52,Sheet1!$A$1:$B$17,2,FALSE)</f>
        <v>17</v>
      </c>
      <c r="C52" s="47" t="s">
        <v>632</v>
      </c>
      <c r="D52" s="47" t="s">
        <v>633</v>
      </c>
      <c r="E52" s="47" t="s">
        <v>634</v>
      </c>
      <c r="F52" s="47"/>
      <c r="G52" s="46"/>
      <c r="H52" s="38" t="s">
        <v>593</v>
      </c>
    </row>
    <row r="54" spans="1:8" ht="409.5" x14ac:dyDescent="0.25">
      <c r="B54" s="2">
        <v>13</v>
      </c>
      <c r="C54" s="4" t="s">
        <v>517</v>
      </c>
      <c r="D54" s="4" t="s">
        <v>515</v>
      </c>
    </row>
  </sheetData>
  <autoFilter ref="A1:H52" xr:uid="{0C0700A9-075A-9749-8434-808F00372EA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8E48-233C-434C-86C1-E958F639A576}">
  <dimension ref="A1:B17"/>
  <sheetViews>
    <sheetView topLeftCell="A7" workbookViewId="0">
      <selection activeCell="C17" sqref="C17"/>
    </sheetView>
  </sheetViews>
  <sheetFormatPr defaultColWidth="11.42578125" defaultRowHeight="15" x14ac:dyDescent="0.25"/>
  <sheetData>
    <row r="1" spans="1:2" ht="26.25" thickBot="1" x14ac:dyDescent="0.3">
      <c r="A1" s="5" t="s">
        <v>77</v>
      </c>
      <c r="B1">
        <v>1</v>
      </c>
    </row>
    <row r="2" spans="1:2" ht="26.25" thickBot="1" x14ac:dyDescent="0.3">
      <c r="A2" s="5" t="s">
        <v>90</v>
      </c>
      <c r="B2">
        <v>2</v>
      </c>
    </row>
    <row r="3" spans="1:2" ht="26.25" thickBot="1" x14ac:dyDescent="0.3">
      <c r="A3" s="5" t="s">
        <v>107</v>
      </c>
      <c r="B3">
        <v>3</v>
      </c>
    </row>
    <row r="4" spans="1:2" ht="26.25" thickBot="1" x14ac:dyDescent="0.3">
      <c r="A4" s="5" t="s">
        <v>120</v>
      </c>
      <c r="B4">
        <v>4</v>
      </c>
    </row>
    <row r="5" spans="1:2" ht="26.25" thickBot="1" x14ac:dyDescent="0.3">
      <c r="A5" s="5" t="s">
        <v>0</v>
      </c>
      <c r="B5">
        <v>5</v>
      </c>
    </row>
    <row r="6" spans="1:2" ht="15.75" thickBot="1" x14ac:dyDescent="0.3">
      <c r="A6" s="5" t="s">
        <v>18</v>
      </c>
      <c r="B6">
        <v>6</v>
      </c>
    </row>
    <row r="7" spans="1:2" ht="26.25" thickBot="1" x14ac:dyDescent="0.3">
      <c r="A7" s="5" t="s">
        <v>26</v>
      </c>
      <c r="B7">
        <v>7</v>
      </c>
    </row>
    <row r="8" spans="1:2" ht="26.25" thickBot="1" x14ac:dyDescent="0.3">
      <c r="A8" s="5" t="s">
        <v>46</v>
      </c>
      <c r="B8">
        <v>8</v>
      </c>
    </row>
    <row r="9" spans="1:2" ht="26.25" thickBot="1" x14ac:dyDescent="0.3">
      <c r="A9" s="5" t="s">
        <v>138</v>
      </c>
      <c r="B9">
        <v>9</v>
      </c>
    </row>
    <row r="10" spans="1:2" ht="26.25" thickBot="1" x14ac:dyDescent="0.3">
      <c r="A10" s="5" t="s">
        <v>154</v>
      </c>
      <c r="B10">
        <v>10</v>
      </c>
    </row>
    <row r="11" spans="1:2" ht="15.75" thickBot="1" x14ac:dyDescent="0.3">
      <c r="A11" s="5" t="s">
        <v>198</v>
      </c>
      <c r="B11">
        <v>11</v>
      </c>
    </row>
    <row r="12" spans="1:2" ht="29.25" thickBot="1" x14ac:dyDescent="0.3">
      <c r="A12" s="20" t="s">
        <v>524</v>
      </c>
      <c r="B12">
        <v>12</v>
      </c>
    </row>
    <row r="13" spans="1:2" ht="26.25" thickBot="1" x14ac:dyDescent="0.3">
      <c r="A13" s="5" t="s">
        <v>183</v>
      </c>
      <c r="B13">
        <v>13</v>
      </c>
    </row>
    <row r="14" spans="1:2" ht="26.25" thickBot="1" x14ac:dyDescent="0.3">
      <c r="A14" s="5" t="s">
        <v>175</v>
      </c>
      <c r="B14">
        <v>14</v>
      </c>
    </row>
    <row r="15" spans="1:2" ht="26.25" thickBot="1" x14ac:dyDescent="0.3">
      <c r="A15" s="5" t="s">
        <v>190</v>
      </c>
      <c r="B15">
        <v>15</v>
      </c>
    </row>
    <row r="16" spans="1:2" ht="26.25" thickBot="1" x14ac:dyDescent="0.3">
      <c r="A16" s="5" t="s">
        <v>61</v>
      </c>
      <c r="B16">
        <v>16</v>
      </c>
    </row>
    <row r="17" spans="1:2" ht="25.5" x14ac:dyDescent="0.25">
      <c r="A17" s="44" t="s">
        <v>603</v>
      </c>
      <c r="B17">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26FC-7BA8-BD4E-AEF0-02DE4093D7CC}">
  <sheetPr>
    <tabColor theme="1"/>
  </sheetPr>
  <dimension ref="D3:V58"/>
  <sheetViews>
    <sheetView topLeftCell="C7" zoomScale="90" zoomScaleNormal="90" workbookViewId="0">
      <selection activeCell="X10" sqref="X10"/>
    </sheetView>
  </sheetViews>
  <sheetFormatPr defaultColWidth="11.42578125" defaultRowHeight="15" x14ac:dyDescent="0.25"/>
  <sheetData>
    <row r="3" spans="4:22" ht="15.75" thickBot="1" x14ac:dyDescent="0.3"/>
    <row r="4" spans="4:22" x14ac:dyDescent="0.25">
      <c r="D4" s="65"/>
      <c r="E4" s="66"/>
      <c r="F4" s="66"/>
      <c r="G4" s="66"/>
      <c r="H4" s="66"/>
      <c r="I4" s="66"/>
      <c r="J4" s="66"/>
      <c r="K4" s="66"/>
      <c r="L4" s="66"/>
      <c r="M4" s="66"/>
      <c r="N4" s="66"/>
      <c r="O4" s="66"/>
      <c r="P4" s="66"/>
      <c r="Q4" s="66"/>
      <c r="R4" s="66"/>
      <c r="S4" s="66"/>
      <c r="T4" s="66"/>
      <c r="U4" s="66"/>
      <c r="V4" s="67"/>
    </row>
    <row r="5" spans="4:22" x14ac:dyDescent="0.25">
      <c r="D5" s="68"/>
      <c r="E5" s="69"/>
      <c r="F5" s="69"/>
      <c r="G5" s="69"/>
      <c r="H5" s="69"/>
      <c r="I5" s="69"/>
      <c r="J5" s="69"/>
      <c r="K5" s="69"/>
      <c r="L5" s="69"/>
      <c r="M5" s="69"/>
      <c r="N5" s="69"/>
      <c r="O5" s="69"/>
      <c r="P5" s="69"/>
      <c r="Q5" s="69"/>
      <c r="R5" s="69"/>
      <c r="S5" s="69"/>
      <c r="T5" s="69"/>
      <c r="U5" s="69"/>
      <c r="V5" s="70"/>
    </row>
    <row r="6" spans="4:22" x14ac:dyDescent="0.25">
      <c r="D6" s="68"/>
      <c r="E6" s="69"/>
      <c r="F6" s="69"/>
      <c r="G6" s="69"/>
      <c r="H6" s="69"/>
      <c r="I6" s="69"/>
      <c r="J6" s="69"/>
      <c r="K6" s="69"/>
      <c r="L6" s="69"/>
      <c r="M6" s="69"/>
      <c r="N6" s="69"/>
      <c r="O6" s="69"/>
      <c r="P6" s="69"/>
      <c r="Q6" s="69"/>
      <c r="R6" s="69"/>
      <c r="S6" s="69"/>
      <c r="T6" s="69"/>
      <c r="U6" s="69"/>
      <c r="V6" s="70"/>
    </row>
    <row r="7" spans="4:22" x14ac:dyDescent="0.25">
      <c r="D7" s="68"/>
      <c r="E7" s="69"/>
      <c r="F7" s="69"/>
      <c r="G7" s="69"/>
      <c r="H7" s="69"/>
      <c r="I7" s="69"/>
      <c r="J7" s="69"/>
      <c r="K7" s="69"/>
      <c r="L7" s="69"/>
      <c r="M7" s="69"/>
      <c r="N7" s="69"/>
      <c r="O7" s="69"/>
      <c r="P7" s="69"/>
      <c r="Q7" s="69"/>
      <c r="R7" s="69"/>
      <c r="S7" s="69"/>
      <c r="T7" s="69"/>
      <c r="U7" s="69"/>
      <c r="V7" s="70"/>
    </row>
    <row r="8" spans="4:22" x14ac:dyDescent="0.25">
      <c r="D8" s="68"/>
      <c r="E8" s="69"/>
      <c r="F8" s="69"/>
      <c r="G8" s="69"/>
      <c r="H8" s="69"/>
      <c r="I8" s="69"/>
      <c r="J8" s="69"/>
      <c r="K8" s="69"/>
      <c r="L8" s="69"/>
      <c r="M8" s="69"/>
      <c r="N8" s="69"/>
      <c r="O8" s="69"/>
      <c r="P8" s="69"/>
      <c r="Q8" s="69"/>
      <c r="R8" s="69"/>
      <c r="S8" s="69"/>
      <c r="T8" s="69"/>
      <c r="U8" s="69"/>
      <c r="V8" s="70"/>
    </row>
    <row r="9" spans="4:22" x14ac:dyDescent="0.25">
      <c r="D9" s="68"/>
      <c r="E9" s="69"/>
      <c r="F9" s="69"/>
      <c r="G9" s="69"/>
      <c r="H9" s="69"/>
      <c r="I9" s="69"/>
      <c r="J9" s="69"/>
      <c r="K9" s="69"/>
      <c r="L9" s="69"/>
      <c r="M9" s="69"/>
      <c r="N9" s="69"/>
      <c r="O9" s="69"/>
      <c r="P9" s="69"/>
      <c r="Q9" s="69"/>
      <c r="R9" s="69"/>
      <c r="S9" s="69"/>
      <c r="T9" s="69"/>
      <c r="U9" s="69"/>
      <c r="V9" s="70"/>
    </row>
    <row r="10" spans="4:22" x14ac:dyDescent="0.25">
      <c r="D10" s="68"/>
      <c r="E10" s="69"/>
      <c r="F10" s="69"/>
      <c r="G10" s="69"/>
      <c r="H10" s="69"/>
      <c r="I10" s="69"/>
      <c r="J10" s="69"/>
      <c r="K10" s="69"/>
      <c r="L10" s="69"/>
      <c r="M10" s="69"/>
      <c r="N10" s="69"/>
      <c r="O10" s="69"/>
      <c r="P10" s="69"/>
      <c r="Q10" s="69"/>
      <c r="R10" s="69"/>
      <c r="S10" s="69"/>
      <c r="T10" s="69"/>
      <c r="U10" s="69"/>
      <c r="V10" s="70"/>
    </row>
    <row r="11" spans="4:22" x14ac:dyDescent="0.25">
      <c r="D11" s="68"/>
      <c r="E11" s="69"/>
      <c r="F11" s="69"/>
      <c r="G11" s="69"/>
      <c r="H11" s="69"/>
      <c r="I11" s="69"/>
      <c r="J11" s="69"/>
      <c r="K11" s="69"/>
      <c r="L11" s="69"/>
      <c r="M11" s="69"/>
      <c r="N11" s="69"/>
      <c r="O11" s="69"/>
      <c r="P11" s="69"/>
      <c r="Q11" s="69"/>
      <c r="R11" s="69"/>
      <c r="S11" s="69"/>
      <c r="T11" s="69"/>
      <c r="U11" s="69"/>
      <c r="V11" s="70"/>
    </row>
    <row r="12" spans="4:22" x14ac:dyDescent="0.25">
      <c r="D12" s="68"/>
      <c r="E12" s="69"/>
      <c r="F12" s="69"/>
      <c r="G12" s="69"/>
      <c r="H12" s="69"/>
      <c r="I12" s="69"/>
      <c r="J12" s="69"/>
      <c r="K12" s="69"/>
      <c r="L12" s="69"/>
      <c r="M12" s="69"/>
      <c r="N12" s="69"/>
      <c r="O12" s="69"/>
      <c r="P12" s="69"/>
      <c r="Q12" s="69"/>
      <c r="R12" s="69"/>
      <c r="S12" s="69"/>
      <c r="T12" s="69"/>
      <c r="U12" s="69"/>
      <c r="V12" s="70"/>
    </row>
    <row r="13" spans="4:22" x14ac:dyDescent="0.25">
      <c r="D13" s="68"/>
      <c r="E13" s="69"/>
      <c r="F13" s="69"/>
      <c r="G13" s="69"/>
      <c r="H13" s="69"/>
      <c r="I13" s="69"/>
      <c r="J13" s="69"/>
      <c r="K13" s="69"/>
      <c r="L13" s="69"/>
      <c r="M13" s="69"/>
      <c r="N13" s="69"/>
      <c r="O13" s="69"/>
      <c r="P13" s="69"/>
      <c r="Q13" s="69"/>
      <c r="R13" s="69"/>
      <c r="S13" s="69"/>
      <c r="T13" s="69"/>
      <c r="U13" s="69"/>
      <c r="V13" s="70"/>
    </row>
    <row r="14" spans="4:22" x14ac:dyDescent="0.25">
      <c r="D14" s="68"/>
      <c r="E14" s="69"/>
      <c r="F14" s="69"/>
      <c r="G14" s="69"/>
      <c r="H14" s="69"/>
      <c r="I14" s="69"/>
      <c r="J14" s="69"/>
      <c r="K14" s="69"/>
      <c r="L14" s="69"/>
      <c r="M14" s="69"/>
      <c r="N14" s="69"/>
      <c r="O14" s="69"/>
      <c r="P14" s="69"/>
      <c r="Q14" s="69"/>
      <c r="R14" s="69"/>
      <c r="S14" s="69"/>
      <c r="T14" s="69"/>
      <c r="U14" s="69"/>
      <c r="V14" s="70"/>
    </row>
    <row r="15" spans="4:22" x14ac:dyDescent="0.25">
      <c r="D15" s="68"/>
      <c r="E15" s="69"/>
      <c r="F15" s="69"/>
      <c r="G15" s="69"/>
      <c r="H15" s="69"/>
      <c r="I15" s="69"/>
      <c r="J15" s="69"/>
      <c r="K15" s="69"/>
      <c r="L15" s="69"/>
      <c r="M15" s="69"/>
      <c r="N15" s="69"/>
      <c r="O15" s="69"/>
      <c r="P15" s="69"/>
      <c r="Q15" s="69"/>
      <c r="R15" s="69"/>
      <c r="S15" s="69"/>
      <c r="T15" s="69"/>
      <c r="U15" s="69"/>
      <c r="V15" s="70"/>
    </row>
    <row r="16" spans="4:22" x14ac:dyDescent="0.25">
      <c r="D16" s="68"/>
      <c r="E16" s="69"/>
      <c r="F16" s="69"/>
      <c r="G16" s="69"/>
      <c r="H16" s="69"/>
      <c r="I16" s="69"/>
      <c r="J16" s="69"/>
      <c r="K16" s="69"/>
      <c r="L16" s="69"/>
      <c r="M16" s="69"/>
      <c r="N16" s="69"/>
      <c r="O16" s="69"/>
      <c r="P16" s="69"/>
      <c r="Q16" s="69"/>
      <c r="R16" s="69"/>
      <c r="S16" s="69"/>
      <c r="T16" s="69"/>
      <c r="U16" s="69"/>
      <c r="V16" s="70"/>
    </row>
    <row r="17" spans="4:22" x14ac:dyDescent="0.25">
      <c r="D17" s="68"/>
      <c r="E17" s="69"/>
      <c r="F17" s="69"/>
      <c r="G17" s="69"/>
      <c r="H17" s="69"/>
      <c r="I17" s="69"/>
      <c r="J17" s="69"/>
      <c r="K17" s="69"/>
      <c r="L17" s="69"/>
      <c r="M17" s="69"/>
      <c r="N17" s="69"/>
      <c r="O17" s="69"/>
      <c r="P17" s="69"/>
      <c r="Q17" s="69"/>
      <c r="R17" s="69"/>
      <c r="S17" s="69"/>
      <c r="T17" s="69"/>
      <c r="U17" s="69"/>
      <c r="V17" s="70"/>
    </row>
    <row r="18" spans="4:22" x14ac:dyDescent="0.25">
      <c r="D18" s="68"/>
      <c r="E18" s="69"/>
      <c r="F18" s="69"/>
      <c r="G18" s="69"/>
      <c r="H18" s="69"/>
      <c r="I18" s="69"/>
      <c r="J18" s="69"/>
      <c r="K18" s="69"/>
      <c r="L18" s="69"/>
      <c r="M18" s="69"/>
      <c r="N18" s="69"/>
      <c r="O18" s="69"/>
      <c r="P18" s="69"/>
      <c r="Q18" s="69"/>
      <c r="R18" s="69"/>
      <c r="S18" s="69"/>
      <c r="T18" s="69"/>
      <c r="U18" s="69"/>
      <c r="V18" s="70"/>
    </row>
    <row r="19" spans="4:22" x14ac:dyDescent="0.25">
      <c r="D19" s="68"/>
      <c r="E19" s="69"/>
      <c r="F19" s="69"/>
      <c r="G19" s="69"/>
      <c r="H19" s="69"/>
      <c r="I19" s="69"/>
      <c r="J19" s="69"/>
      <c r="K19" s="69"/>
      <c r="L19" s="69"/>
      <c r="M19" s="69"/>
      <c r="N19" s="69"/>
      <c r="O19" s="69"/>
      <c r="P19" s="69"/>
      <c r="Q19" s="69"/>
      <c r="R19" s="69"/>
      <c r="S19" s="69"/>
      <c r="T19" s="69"/>
      <c r="U19" s="69"/>
      <c r="V19" s="70"/>
    </row>
    <row r="20" spans="4:22" x14ac:dyDescent="0.25">
      <c r="D20" s="68"/>
      <c r="E20" s="69"/>
      <c r="F20" s="69"/>
      <c r="G20" s="69"/>
      <c r="H20" s="69"/>
      <c r="I20" s="69"/>
      <c r="J20" s="69"/>
      <c r="K20" s="69"/>
      <c r="L20" s="69"/>
      <c r="M20" s="69"/>
      <c r="N20" s="69"/>
      <c r="O20" s="69"/>
      <c r="P20" s="69"/>
      <c r="Q20" s="69"/>
      <c r="R20" s="69"/>
      <c r="S20" s="69"/>
      <c r="T20" s="69"/>
      <c r="U20" s="69"/>
      <c r="V20" s="70"/>
    </row>
    <row r="21" spans="4:22" x14ac:dyDescent="0.25">
      <c r="D21" s="68"/>
      <c r="E21" s="69"/>
      <c r="F21" s="69"/>
      <c r="G21" s="69"/>
      <c r="H21" s="69"/>
      <c r="I21" s="69"/>
      <c r="J21" s="69"/>
      <c r="K21" s="69"/>
      <c r="L21" s="69"/>
      <c r="M21" s="69"/>
      <c r="N21" s="69"/>
      <c r="O21" s="69"/>
      <c r="P21" s="69"/>
      <c r="Q21" s="69"/>
      <c r="R21" s="69"/>
      <c r="S21" s="69"/>
      <c r="T21" s="69"/>
      <c r="U21" s="69"/>
      <c r="V21" s="70"/>
    </row>
    <row r="22" spans="4:22" x14ac:dyDescent="0.25">
      <c r="D22" s="68"/>
      <c r="E22" s="69"/>
      <c r="F22" s="69"/>
      <c r="G22" s="69"/>
      <c r="H22" s="69"/>
      <c r="I22" s="69"/>
      <c r="J22" s="69"/>
      <c r="K22" s="69"/>
      <c r="L22" s="69"/>
      <c r="M22" s="69"/>
      <c r="N22" s="69"/>
      <c r="O22" s="69"/>
      <c r="P22" s="69"/>
      <c r="Q22" s="69"/>
      <c r="R22" s="69"/>
      <c r="S22" s="69"/>
      <c r="T22" s="69"/>
      <c r="U22" s="69"/>
      <c r="V22" s="70"/>
    </row>
    <row r="23" spans="4:22" x14ac:dyDescent="0.25">
      <c r="D23" s="68"/>
      <c r="E23" s="69"/>
      <c r="F23" s="69"/>
      <c r="G23" s="69"/>
      <c r="H23" s="69"/>
      <c r="I23" s="69"/>
      <c r="J23" s="69"/>
      <c r="K23" s="69"/>
      <c r="L23" s="69"/>
      <c r="M23" s="69"/>
      <c r="N23" s="69"/>
      <c r="O23" s="69"/>
      <c r="P23" s="69"/>
      <c r="Q23" s="69"/>
      <c r="R23" s="69"/>
      <c r="S23" s="69"/>
      <c r="T23" s="69"/>
      <c r="U23" s="69"/>
      <c r="V23" s="70"/>
    </row>
    <row r="24" spans="4:22" x14ac:dyDescent="0.25">
      <c r="D24" s="68"/>
      <c r="E24" s="69"/>
      <c r="F24" s="69"/>
      <c r="G24" s="69"/>
      <c r="H24" s="69"/>
      <c r="I24" s="69"/>
      <c r="J24" s="69"/>
      <c r="K24" s="69"/>
      <c r="L24" s="69"/>
      <c r="M24" s="69"/>
      <c r="N24" s="69"/>
      <c r="O24" s="69"/>
      <c r="P24" s="69"/>
      <c r="Q24" s="69"/>
      <c r="R24" s="69"/>
      <c r="S24" s="69"/>
      <c r="T24" s="69"/>
      <c r="U24" s="69"/>
      <c r="V24" s="70"/>
    </row>
    <row r="25" spans="4:22" x14ac:dyDescent="0.25">
      <c r="D25" s="68"/>
      <c r="E25" s="69"/>
      <c r="F25" s="69"/>
      <c r="G25" s="69"/>
      <c r="H25" s="69"/>
      <c r="I25" s="69"/>
      <c r="J25" s="69"/>
      <c r="K25" s="69"/>
      <c r="L25" s="69"/>
      <c r="M25" s="69"/>
      <c r="N25" s="69"/>
      <c r="O25" s="69"/>
      <c r="P25" s="69"/>
      <c r="Q25" s="69"/>
      <c r="R25" s="69"/>
      <c r="S25" s="69"/>
      <c r="T25" s="69"/>
      <c r="U25" s="69"/>
      <c r="V25" s="70"/>
    </row>
    <row r="26" spans="4:22" x14ac:dyDescent="0.25">
      <c r="D26" s="68"/>
      <c r="E26" s="69"/>
      <c r="F26" s="69"/>
      <c r="G26" s="69"/>
      <c r="H26" s="69"/>
      <c r="I26" s="69"/>
      <c r="J26" s="69"/>
      <c r="K26" s="69"/>
      <c r="L26" s="69"/>
      <c r="M26" s="69"/>
      <c r="N26" s="69"/>
      <c r="O26" s="69"/>
      <c r="P26" s="69"/>
      <c r="Q26" s="69"/>
      <c r="R26" s="69"/>
      <c r="S26" s="69"/>
      <c r="T26" s="69"/>
      <c r="U26" s="69"/>
      <c r="V26" s="70"/>
    </row>
    <row r="27" spans="4:22" x14ac:dyDescent="0.25">
      <c r="D27" s="68"/>
      <c r="E27" s="69"/>
      <c r="F27" s="69"/>
      <c r="G27" s="69"/>
      <c r="H27" s="69"/>
      <c r="I27" s="69"/>
      <c r="J27" s="69"/>
      <c r="K27" s="69"/>
      <c r="L27" s="69"/>
      <c r="M27" s="69"/>
      <c r="N27" s="69"/>
      <c r="O27" s="69"/>
      <c r="P27" s="69"/>
      <c r="Q27" s="69"/>
      <c r="R27" s="69"/>
      <c r="S27" s="69"/>
      <c r="T27" s="69"/>
      <c r="U27" s="69"/>
      <c r="V27" s="70"/>
    </row>
    <row r="28" spans="4:22" x14ac:dyDescent="0.25">
      <c r="D28" s="68"/>
      <c r="E28" s="69"/>
      <c r="F28" s="69"/>
      <c r="G28" s="69"/>
      <c r="H28" s="69"/>
      <c r="I28" s="69"/>
      <c r="J28" s="69"/>
      <c r="K28" s="69"/>
      <c r="L28" s="69"/>
      <c r="M28" s="69"/>
      <c r="N28" s="69"/>
      <c r="O28" s="69"/>
      <c r="P28" s="69"/>
      <c r="Q28" s="69"/>
      <c r="R28" s="69"/>
      <c r="S28" s="69"/>
      <c r="T28" s="69"/>
      <c r="U28" s="69"/>
      <c r="V28" s="70"/>
    </row>
    <row r="29" spans="4:22" x14ac:dyDescent="0.25">
      <c r="D29" s="68"/>
      <c r="E29" s="69"/>
      <c r="F29" s="69"/>
      <c r="G29" s="69"/>
      <c r="H29" s="69"/>
      <c r="I29" s="69"/>
      <c r="J29" s="69"/>
      <c r="K29" s="69"/>
      <c r="L29" s="69"/>
      <c r="M29" s="69"/>
      <c r="N29" s="69"/>
      <c r="O29" s="69"/>
      <c r="P29" s="69"/>
      <c r="Q29" s="69"/>
      <c r="R29" s="69"/>
      <c r="S29" s="69"/>
      <c r="T29" s="69"/>
      <c r="U29" s="69"/>
      <c r="V29" s="70"/>
    </row>
    <row r="30" spans="4:22" x14ac:dyDescent="0.25">
      <c r="D30" s="68"/>
      <c r="E30" s="69"/>
      <c r="F30" s="69"/>
      <c r="G30" s="69"/>
      <c r="H30" s="69"/>
      <c r="I30" s="69"/>
      <c r="J30" s="69"/>
      <c r="K30" s="69"/>
      <c r="L30" s="69"/>
      <c r="M30" s="69"/>
      <c r="N30" s="69"/>
      <c r="O30" s="69"/>
      <c r="P30" s="69"/>
      <c r="Q30" s="69"/>
      <c r="R30" s="69"/>
      <c r="S30" s="69"/>
      <c r="T30" s="69"/>
      <c r="U30" s="69"/>
      <c r="V30" s="70"/>
    </row>
    <row r="31" spans="4:22" x14ac:dyDescent="0.25">
      <c r="D31" s="68"/>
      <c r="E31" s="69"/>
      <c r="F31" s="69"/>
      <c r="G31" s="69"/>
      <c r="H31" s="69"/>
      <c r="I31" s="69"/>
      <c r="J31" s="69"/>
      <c r="K31" s="69"/>
      <c r="L31" s="69"/>
      <c r="M31" s="69"/>
      <c r="N31" s="69"/>
      <c r="O31" s="69"/>
      <c r="P31" s="69"/>
      <c r="Q31" s="69"/>
      <c r="R31" s="69"/>
      <c r="S31" s="69"/>
      <c r="T31" s="69"/>
      <c r="U31" s="69"/>
      <c r="V31" s="70"/>
    </row>
    <row r="32" spans="4:22" x14ac:dyDescent="0.25">
      <c r="D32" s="68"/>
      <c r="E32" s="69"/>
      <c r="F32" s="69"/>
      <c r="G32" s="69"/>
      <c r="H32" s="69"/>
      <c r="I32" s="69"/>
      <c r="J32" s="69"/>
      <c r="K32" s="69"/>
      <c r="L32" s="69"/>
      <c r="M32" s="69"/>
      <c r="N32" s="69"/>
      <c r="O32" s="69"/>
      <c r="P32" s="69"/>
      <c r="Q32" s="69"/>
      <c r="R32" s="69"/>
      <c r="S32" s="69"/>
      <c r="T32" s="69"/>
      <c r="U32" s="69"/>
      <c r="V32" s="70"/>
    </row>
    <row r="33" spans="4:22" x14ac:dyDescent="0.25">
      <c r="D33" s="68"/>
      <c r="E33" s="69"/>
      <c r="F33" s="69"/>
      <c r="G33" s="69"/>
      <c r="H33" s="69"/>
      <c r="I33" s="69"/>
      <c r="J33" s="69"/>
      <c r="K33" s="69"/>
      <c r="L33" s="69"/>
      <c r="M33" s="69"/>
      <c r="N33" s="69"/>
      <c r="O33" s="69"/>
      <c r="P33" s="69"/>
      <c r="Q33" s="69"/>
      <c r="R33" s="69"/>
      <c r="S33" s="69"/>
      <c r="T33" s="69"/>
      <c r="U33" s="69"/>
      <c r="V33" s="70"/>
    </row>
    <row r="34" spans="4:22" x14ac:dyDescent="0.25">
      <c r="D34" s="68"/>
      <c r="E34" s="69"/>
      <c r="F34" s="69"/>
      <c r="G34" s="69"/>
      <c r="H34" s="69"/>
      <c r="I34" s="69"/>
      <c r="J34" s="69"/>
      <c r="K34" s="69"/>
      <c r="L34" s="69"/>
      <c r="M34" s="69"/>
      <c r="N34" s="69"/>
      <c r="O34" s="69"/>
      <c r="P34" s="69"/>
      <c r="Q34" s="69"/>
      <c r="R34" s="69"/>
      <c r="S34" s="69"/>
      <c r="T34" s="69"/>
      <c r="U34" s="69"/>
      <c r="V34" s="70"/>
    </row>
    <row r="35" spans="4:22" x14ac:dyDescent="0.25">
      <c r="D35" s="68"/>
      <c r="E35" s="69"/>
      <c r="F35" s="69"/>
      <c r="G35" s="69"/>
      <c r="H35" s="69"/>
      <c r="I35" s="69"/>
      <c r="J35" s="69"/>
      <c r="K35" s="69"/>
      <c r="L35" s="69"/>
      <c r="M35" s="69"/>
      <c r="N35" s="69"/>
      <c r="O35" s="69"/>
      <c r="P35" s="69"/>
      <c r="Q35" s="69"/>
      <c r="R35" s="69"/>
      <c r="S35" s="69"/>
      <c r="T35" s="69"/>
      <c r="U35" s="69"/>
      <c r="V35" s="70"/>
    </row>
    <row r="36" spans="4:22" x14ac:dyDescent="0.25">
      <c r="D36" s="68"/>
      <c r="E36" s="69"/>
      <c r="F36" s="69"/>
      <c r="G36" s="69"/>
      <c r="H36" s="69"/>
      <c r="I36" s="69"/>
      <c r="J36" s="69"/>
      <c r="K36" s="69"/>
      <c r="L36" s="69"/>
      <c r="M36" s="69"/>
      <c r="N36" s="69"/>
      <c r="O36" s="69"/>
      <c r="P36" s="69"/>
      <c r="Q36" s="69"/>
      <c r="R36" s="69"/>
      <c r="S36" s="69"/>
      <c r="T36" s="69"/>
      <c r="U36" s="69"/>
      <c r="V36" s="70"/>
    </row>
    <row r="37" spans="4:22" x14ac:dyDescent="0.25">
      <c r="D37" s="68"/>
      <c r="E37" s="69"/>
      <c r="F37" s="69"/>
      <c r="G37" s="69"/>
      <c r="H37" s="69"/>
      <c r="I37" s="69"/>
      <c r="J37" s="69"/>
      <c r="K37" s="69"/>
      <c r="L37" s="69"/>
      <c r="M37" s="69"/>
      <c r="N37" s="69"/>
      <c r="O37" s="69"/>
      <c r="P37" s="69"/>
      <c r="Q37" s="69"/>
      <c r="R37" s="69"/>
      <c r="S37" s="69"/>
      <c r="T37" s="69"/>
      <c r="U37" s="69"/>
      <c r="V37" s="70"/>
    </row>
    <row r="38" spans="4:22" x14ac:dyDescent="0.25">
      <c r="D38" s="68"/>
      <c r="E38" s="69"/>
      <c r="F38" s="69"/>
      <c r="G38" s="69"/>
      <c r="H38" s="69"/>
      <c r="I38" s="69"/>
      <c r="J38" s="69"/>
      <c r="K38" s="69"/>
      <c r="L38" s="69"/>
      <c r="M38" s="69"/>
      <c r="N38" s="69"/>
      <c r="O38" s="69"/>
      <c r="P38" s="69"/>
      <c r="Q38" s="69"/>
      <c r="R38" s="69"/>
      <c r="S38" s="69"/>
      <c r="T38" s="69"/>
      <c r="U38" s="69"/>
      <c r="V38" s="70"/>
    </row>
    <row r="39" spans="4:22" x14ac:dyDescent="0.25">
      <c r="D39" s="68"/>
      <c r="E39" s="69"/>
      <c r="F39" s="69"/>
      <c r="G39" s="69"/>
      <c r="H39" s="69"/>
      <c r="I39" s="69"/>
      <c r="J39" s="69"/>
      <c r="K39" s="69"/>
      <c r="L39" s="69"/>
      <c r="M39" s="69"/>
      <c r="N39" s="69"/>
      <c r="O39" s="69"/>
      <c r="P39" s="69"/>
      <c r="Q39" s="69"/>
      <c r="R39" s="69"/>
      <c r="S39" s="69"/>
      <c r="T39" s="69"/>
      <c r="U39" s="69"/>
      <c r="V39" s="70"/>
    </row>
    <row r="40" spans="4:22" x14ac:dyDescent="0.25">
      <c r="D40" s="68"/>
      <c r="E40" s="69"/>
      <c r="F40" s="69"/>
      <c r="G40" s="69"/>
      <c r="H40" s="69"/>
      <c r="I40" s="69"/>
      <c r="J40" s="69"/>
      <c r="K40" s="69"/>
      <c r="L40" s="69"/>
      <c r="M40" s="69"/>
      <c r="N40" s="69"/>
      <c r="O40" s="69"/>
      <c r="P40" s="69"/>
      <c r="Q40" s="69"/>
      <c r="R40" s="69"/>
      <c r="S40" s="69"/>
      <c r="T40" s="69"/>
      <c r="U40" s="69"/>
      <c r="V40" s="70"/>
    </row>
    <row r="41" spans="4:22" x14ac:dyDescent="0.25">
      <c r="D41" s="68"/>
      <c r="E41" s="69"/>
      <c r="F41" s="69"/>
      <c r="G41" s="69"/>
      <c r="H41" s="69"/>
      <c r="I41" s="69"/>
      <c r="J41" s="69"/>
      <c r="K41" s="69"/>
      <c r="L41" s="69"/>
      <c r="M41" s="69"/>
      <c r="N41" s="69"/>
      <c r="O41" s="69"/>
      <c r="P41" s="69"/>
      <c r="Q41" s="69"/>
      <c r="R41" s="69"/>
      <c r="S41" s="69"/>
      <c r="T41" s="69"/>
      <c r="U41" s="69"/>
      <c r="V41" s="70"/>
    </row>
    <row r="42" spans="4:22" x14ac:dyDescent="0.25">
      <c r="D42" s="68"/>
      <c r="E42" s="69"/>
      <c r="F42" s="69"/>
      <c r="G42" s="69"/>
      <c r="H42" s="69"/>
      <c r="I42" s="69"/>
      <c r="J42" s="69"/>
      <c r="K42" s="69"/>
      <c r="L42" s="69"/>
      <c r="M42" s="69"/>
      <c r="N42" s="69"/>
      <c r="O42" s="69"/>
      <c r="P42" s="69"/>
      <c r="Q42" s="69"/>
      <c r="R42" s="69"/>
      <c r="S42" s="69"/>
      <c r="T42" s="69"/>
      <c r="U42" s="69"/>
      <c r="V42" s="70"/>
    </row>
    <row r="43" spans="4:22" x14ac:dyDescent="0.25">
      <c r="D43" s="68"/>
      <c r="E43" s="69"/>
      <c r="F43" s="69"/>
      <c r="G43" s="69"/>
      <c r="H43" s="69"/>
      <c r="I43" s="69"/>
      <c r="J43" s="69"/>
      <c r="K43" s="69"/>
      <c r="L43" s="69"/>
      <c r="M43" s="69"/>
      <c r="N43" s="69"/>
      <c r="O43" s="69"/>
      <c r="P43" s="69"/>
      <c r="Q43" s="69"/>
      <c r="R43" s="69"/>
      <c r="S43" s="69"/>
      <c r="T43" s="69"/>
      <c r="U43" s="69"/>
      <c r="V43" s="70"/>
    </row>
    <row r="44" spans="4:22" x14ac:dyDescent="0.25">
      <c r="D44" s="68"/>
      <c r="E44" s="69"/>
      <c r="F44" s="69"/>
      <c r="G44" s="69"/>
      <c r="H44" s="69"/>
      <c r="I44" s="69"/>
      <c r="J44" s="69"/>
      <c r="K44" s="69"/>
      <c r="L44" s="69"/>
      <c r="M44" s="69"/>
      <c r="N44" s="69"/>
      <c r="O44" s="69"/>
      <c r="P44" s="69"/>
      <c r="Q44" s="69"/>
      <c r="R44" s="69"/>
      <c r="S44" s="69"/>
      <c r="T44" s="69"/>
      <c r="U44" s="69"/>
      <c r="V44" s="70"/>
    </row>
    <row r="45" spans="4:22" x14ac:dyDescent="0.25">
      <c r="D45" s="68"/>
      <c r="E45" s="69"/>
      <c r="F45" s="69"/>
      <c r="G45" s="69"/>
      <c r="H45" s="69"/>
      <c r="I45" s="69"/>
      <c r="J45" s="69"/>
      <c r="K45" s="69"/>
      <c r="L45" s="69"/>
      <c r="M45" s="69"/>
      <c r="N45" s="69"/>
      <c r="O45" s="69"/>
      <c r="P45" s="69"/>
      <c r="Q45" s="69"/>
      <c r="R45" s="69"/>
      <c r="S45" s="69"/>
      <c r="T45" s="69"/>
      <c r="U45" s="69"/>
      <c r="V45" s="70"/>
    </row>
    <row r="46" spans="4:22" x14ac:dyDescent="0.25">
      <c r="D46" s="68"/>
      <c r="E46" s="69"/>
      <c r="F46" s="69"/>
      <c r="G46" s="69"/>
      <c r="H46" s="69"/>
      <c r="I46" s="69"/>
      <c r="J46" s="69"/>
      <c r="K46" s="69"/>
      <c r="L46" s="69"/>
      <c r="M46" s="69"/>
      <c r="N46" s="69"/>
      <c r="O46" s="69"/>
      <c r="P46" s="69"/>
      <c r="Q46" s="69"/>
      <c r="R46" s="69"/>
      <c r="S46" s="69"/>
      <c r="T46" s="69"/>
      <c r="U46" s="69"/>
      <c r="V46" s="70"/>
    </row>
    <row r="47" spans="4:22" x14ac:dyDescent="0.25">
      <c r="D47" s="68"/>
      <c r="E47" s="69"/>
      <c r="F47" s="69"/>
      <c r="G47" s="69"/>
      <c r="H47" s="69"/>
      <c r="I47" s="69"/>
      <c r="J47" s="69"/>
      <c r="K47" s="69"/>
      <c r="L47" s="69"/>
      <c r="M47" s="69"/>
      <c r="N47" s="69"/>
      <c r="O47" s="69"/>
      <c r="P47" s="69"/>
      <c r="Q47" s="69"/>
      <c r="R47" s="69"/>
      <c r="S47" s="69"/>
      <c r="T47" s="69"/>
      <c r="U47" s="69"/>
      <c r="V47" s="70"/>
    </row>
    <row r="48" spans="4:22" x14ac:dyDescent="0.25">
      <c r="D48" s="68"/>
      <c r="E48" s="69"/>
      <c r="F48" s="69"/>
      <c r="G48" s="69"/>
      <c r="H48" s="69"/>
      <c r="I48" s="69"/>
      <c r="J48" s="69"/>
      <c r="K48" s="69"/>
      <c r="L48" s="69"/>
      <c r="M48" s="69"/>
      <c r="N48" s="69"/>
      <c r="O48" s="69"/>
      <c r="P48" s="69"/>
      <c r="Q48" s="69"/>
      <c r="R48" s="69"/>
      <c r="S48" s="69"/>
      <c r="T48" s="69"/>
      <c r="U48" s="69"/>
      <c r="V48" s="70"/>
    </row>
    <row r="49" spans="4:22" x14ac:dyDescent="0.25">
      <c r="D49" s="68"/>
      <c r="E49" s="69"/>
      <c r="F49" s="69"/>
      <c r="G49" s="69"/>
      <c r="H49" s="69"/>
      <c r="I49" s="69"/>
      <c r="J49" s="69"/>
      <c r="K49" s="69"/>
      <c r="L49" s="69"/>
      <c r="M49" s="69"/>
      <c r="N49" s="69"/>
      <c r="O49" s="69"/>
      <c r="P49" s="69"/>
      <c r="Q49" s="69"/>
      <c r="R49" s="69"/>
      <c r="S49" s="69"/>
      <c r="T49" s="69"/>
      <c r="U49" s="69"/>
      <c r="V49" s="70"/>
    </row>
    <row r="50" spans="4:22" x14ac:dyDescent="0.25">
      <c r="D50" s="68"/>
      <c r="E50" s="69"/>
      <c r="F50" s="69"/>
      <c r="G50" s="69"/>
      <c r="H50" s="69"/>
      <c r="I50" s="69"/>
      <c r="J50" s="69"/>
      <c r="K50" s="69"/>
      <c r="L50" s="69"/>
      <c r="M50" s="69"/>
      <c r="N50" s="69"/>
      <c r="O50" s="69"/>
      <c r="P50" s="69"/>
      <c r="Q50" s="69"/>
      <c r="R50" s="69"/>
      <c r="S50" s="69"/>
      <c r="T50" s="69"/>
      <c r="U50" s="69"/>
      <c r="V50" s="70"/>
    </row>
    <row r="51" spans="4:22" x14ac:dyDescent="0.25">
      <c r="D51" s="68"/>
      <c r="E51" s="69"/>
      <c r="F51" s="69"/>
      <c r="G51" s="69"/>
      <c r="H51" s="69"/>
      <c r="I51" s="69"/>
      <c r="J51" s="69"/>
      <c r="K51" s="69"/>
      <c r="L51" s="69"/>
      <c r="M51" s="69"/>
      <c r="N51" s="69"/>
      <c r="O51" s="69"/>
      <c r="P51" s="69"/>
      <c r="Q51" s="69"/>
      <c r="R51" s="69"/>
      <c r="S51" s="69"/>
      <c r="T51" s="69"/>
      <c r="U51" s="69"/>
      <c r="V51" s="70"/>
    </row>
    <row r="52" spans="4:22" x14ac:dyDescent="0.25">
      <c r="D52" s="68"/>
      <c r="E52" s="69"/>
      <c r="F52" s="69"/>
      <c r="G52" s="69"/>
      <c r="H52" s="69"/>
      <c r="I52" s="69"/>
      <c r="J52" s="69"/>
      <c r="K52" s="69"/>
      <c r="L52" s="69"/>
      <c r="M52" s="69"/>
      <c r="N52" s="69"/>
      <c r="O52" s="69"/>
      <c r="P52" s="69"/>
      <c r="Q52" s="69"/>
      <c r="R52" s="69"/>
      <c r="S52" s="69"/>
      <c r="T52" s="69"/>
      <c r="U52" s="69"/>
      <c r="V52" s="70"/>
    </row>
    <row r="53" spans="4:22" x14ac:dyDescent="0.25">
      <c r="D53" s="68"/>
      <c r="E53" s="69"/>
      <c r="F53" s="69"/>
      <c r="G53" s="69"/>
      <c r="H53" s="69"/>
      <c r="I53" s="69"/>
      <c r="J53" s="69"/>
      <c r="K53" s="69"/>
      <c r="L53" s="69"/>
      <c r="M53" s="69"/>
      <c r="N53" s="69"/>
      <c r="O53" s="69"/>
      <c r="P53" s="69"/>
      <c r="Q53" s="69"/>
      <c r="R53" s="69"/>
      <c r="S53" s="69"/>
      <c r="T53" s="69"/>
      <c r="U53" s="69"/>
      <c r="V53" s="70"/>
    </row>
    <row r="54" spans="4:22" x14ac:dyDescent="0.25">
      <c r="D54" s="68"/>
      <c r="E54" s="69"/>
      <c r="F54" s="69"/>
      <c r="G54" s="69"/>
      <c r="H54" s="69"/>
      <c r="I54" s="69"/>
      <c r="J54" s="69"/>
      <c r="K54" s="69"/>
      <c r="L54" s="69"/>
      <c r="M54" s="69"/>
      <c r="N54" s="69"/>
      <c r="O54" s="69"/>
      <c r="P54" s="69"/>
      <c r="Q54" s="69"/>
      <c r="R54" s="69"/>
      <c r="S54" s="69"/>
      <c r="T54" s="69"/>
      <c r="U54" s="69"/>
      <c r="V54" s="70"/>
    </row>
    <row r="55" spans="4:22" x14ac:dyDescent="0.25">
      <c r="D55" s="68"/>
      <c r="E55" s="69"/>
      <c r="F55" s="69"/>
      <c r="G55" s="69"/>
      <c r="H55" s="69"/>
      <c r="I55" s="69"/>
      <c r="J55" s="69"/>
      <c r="K55" s="69"/>
      <c r="L55" s="69"/>
      <c r="M55" s="69"/>
      <c r="N55" s="69"/>
      <c r="O55" s="69"/>
      <c r="P55" s="69"/>
      <c r="Q55" s="69"/>
      <c r="R55" s="69"/>
      <c r="S55" s="69"/>
      <c r="T55" s="69"/>
      <c r="U55" s="69"/>
      <c r="V55" s="70"/>
    </row>
    <row r="56" spans="4:22" x14ac:dyDescent="0.25">
      <c r="D56" s="68"/>
      <c r="E56" s="69"/>
      <c r="F56" s="69"/>
      <c r="G56" s="69"/>
      <c r="H56" s="69"/>
      <c r="I56" s="69"/>
      <c r="J56" s="69"/>
      <c r="K56" s="69"/>
      <c r="L56" s="69"/>
      <c r="M56" s="69"/>
      <c r="N56" s="69"/>
      <c r="O56" s="69"/>
      <c r="P56" s="69"/>
      <c r="Q56" s="69"/>
      <c r="R56" s="69"/>
      <c r="S56" s="69"/>
      <c r="T56" s="69"/>
      <c r="U56" s="69"/>
      <c r="V56" s="70"/>
    </row>
    <row r="57" spans="4:22" x14ac:dyDescent="0.25">
      <c r="D57" s="68"/>
      <c r="E57" s="69"/>
      <c r="F57" s="69"/>
      <c r="G57" s="69"/>
      <c r="H57" s="69"/>
      <c r="I57" s="69"/>
      <c r="J57" s="69"/>
      <c r="K57" s="69"/>
      <c r="L57" s="69"/>
      <c r="M57" s="69"/>
      <c r="N57" s="69"/>
      <c r="O57" s="69"/>
      <c r="P57" s="69"/>
      <c r="Q57" s="69"/>
      <c r="R57" s="69"/>
      <c r="S57" s="69"/>
      <c r="T57" s="69"/>
      <c r="U57" s="69"/>
      <c r="V57" s="70"/>
    </row>
    <row r="58" spans="4:22" ht="15.75" thickBot="1" x14ac:dyDescent="0.3">
      <c r="D58" s="71"/>
      <c r="E58" s="72"/>
      <c r="F58" s="72"/>
      <c r="G58" s="72"/>
      <c r="H58" s="72"/>
      <c r="I58" s="72"/>
      <c r="J58" s="72"/>
      <c r="K58" s="72"/>
      <c r="L58" s="72"/>
      <c r="M58" s="72"/>
      <c r="N58" s="72"/>
      <c r="O58" s="72"/>
      <c r="P58" s="72"/>
      <c r="Q58" s="72"/>
      <c r="R58" s="72"/>
      <c r="S58" s="72"/>
      <c r="T58" s="72"/>
      <c r="U58" s="72"/>
      <c r="V58" s="73"/>
    </row>
  </sheetData>
  <sheetProtection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EA05-C1F5-1F47-A953-E1382B62B95A}">
  <sheetPr>
    <tabColor theme="1"/>
  </sheetPr>
  <dimension ref="B2:I45"/>
  <sheetViews>
    <sheetView topLeftCell="B1" zoomScale="80" zoomScaleNormal="80" workbookViewId="0">
      <selection activeCell="G31" sqref="G31"/>
    </sheetView>
  </sheetViews>
  <sheetFormatPr defaultColWidth="11.42578125" defaultRowHeight="15" x14ac:dyDescent="0.25"/>
  <cols>
    <col min="1" max="2" width="13" customWidth="1"/>
    <col min="3" max="3" width="37.85546875" customWidth="1"/>
    <col min="5" max="5" width="37.85546875" customWidth="1"/>
    <col min="8" max="8" width="10.7109375" customWidth="1"/>
    <col min="9" max="9" width="13.7109375" customWidth="1"/>
  </cols>
  <sheetData>
    <row r="2" spans="2:9" ht="15.75" thickBot="1" x14ac:dyDescent="0.3"/>
    <row r="3" spans="2:9" x14ac:dyDescent="0.25">
      <c r="B3" s="65"/>
      <c r="C3" s="66"/>
      <c r="D3" s="66"/>
      <c r="E3" s="66"/>
      <c r="F3" s="66"/>
      <c r="G3" s="66"/>
      <c r="H3" s="66"/>
      <c r="I3" s="67"/>
    </row>
    <row r="4" spans="2:9" x14ac:dyDescent="0.25">
      <c r="B4" s="85"/>
      <c r="C4" s="69"/>
      <c r="D4" s="69"/>
      <c r="E4" s="69"/>
      <c r="F4" s="69"/>
      <c r="G4" s="69"/>
      <c r="H4" s="69"/>
      <c r="I4" s="70"/>
    </row>
    <row r="5" spans="2:9" x14ac:dyDescent="0.25">
      <c r="B5" s="85"/>
      <c r="C5" s="69"/>
      <c r="D5" s="69"/>
      <c r="E5" s="69"/>
      <c r="F5" s="69"/>
      <c r="G5" s="69"/>
      <c r="H5" s="69"/>
      <c r="I5" s="70"/>
    </row>
    <row r="6" spans="2:9" x14ac:dyDescent="0.25">
      <c r="B6" s="85"/>
      <c r="C6" s="69"/>
      <c r="D6" s="69"/>
      <c r="E6" s="69"/>
      <c r="F6" s="69"/>
      <c r="G6" s="69"/>
      <c r="H6" s="69"/>
      <c r="I6" s="70"/>
    </row>
    <row r="7" spans="2:9" x14ac:dyDescent="0.25">
      <c r="B7" s="85"/>
      <c r="C7" s="69"/>
      <c r="D7" s="69"/>
      <c r="E7" s="69"/>
      <c r="F7" s="69"/>
      <c r="G7" s="69"/>
      <c r="H7" s="69"/>
      <c r="I7" s="70"/>
    </row>
    <row r="8" spans="2:9" x14ac:dyDescent="0.25">
      <c r="B8" s="85"/>
      <c r="C8" s="69"/>
      <c r="D8" s="69"/>
      <c r="E8" s="69"/>
      <c r="F8" s="69"/>
      <c r="G8" s="69"/>
      <c r="H8" s="69"/>
      <c r="I8" s="70"/>
    </row>
    <row r="9" spans="2:9" x14ac:dyDescent="0.25">
      <c r="B9" s="68"/>
      <c r="C9" s="69"/>
      <c r="D9" s="69"/>
      <c r="E9" s="69"/>
      <c r="F9" s="69"/>
      <c r="G9" s="69"/>
      <c r="H9" s="69"/>
      <c r="I9" s="70"/>
    </row>
    <row r="10" spans="2:9" x14ac:dyDescent="0.25">
      <c r="B10" s="68"/>
      <c r="C10" s="69"/>
      <c r="D10" s="69"/>
      <c r="E10" s="69"/>
      <c r="F10" s="69"/>
      <c r="G10" s="69"/>
      <c r="H10" s="69"/>
      <c r="I10" s="70"/>
    </row>
    <row r="11" spans="2:9" x14ac:dyDescent="0.25">
      <c r="B11" s="68"/>
      <c r="C11" s="69"/>
      <c r="D11" s="69"/>
      <c r="E11" s="69"/>
      <c r="F11" s="69"/>
      <c r="G11" s="69"/>
      <c r="H11" s="69"/>
      <c r="I11" s="70"/>
    </row>
    <row r="12" spans="2:9" x14ac:dyDescent="0.25">
      <c r="B12" s="68"/>
      <c r="C12" s="69"/>
      <c r="D12" s="69"/>
      <c r="E12" s="69"/>
      <c r="F12" s="69"/>
      <c r="G12" s="69"/>
      <c r="H12" s="69"/>
      <c r="I12" s="70"/>
    </row>
    <row r="13" spans="2:9" x14ac:dyDescent="0.25">
      <c r="B13" s="68"/>
      <c r="C13" s="69"/>
      <c r="D13" s="69"/>
      <c r="E13" s="69"/>
      <c r="F13" s="69"/>
      <c r="G13" s="69"/>
      <c r="H13" s="69"/>
      <c r="I13" s="70"/>
    </row>
    <row r="14" spans="2:9" x14ac:dyDescent="0.25">
      <c r="B14" s="68"/>
      <c r="C14" s="69"/>
      <c r="D14" s="69"/>
      <c r="E14" s="69"/>
      <c r="F14" s="69"/>
      <c r="G14" s="69"/>
      <c r="H14" s="69"/>
      <c r="I14" s="70"/>
    </row>
    <row r="15" spans="2:9" x14ac:dyDescent="0.25">
      <c r="B15" s="68"/>
      <c r="C15" s="69"/>
      <c r="D15" s="69"/>
      <c r="E15" s="69"/>
      <c r="F15" s="69"/>
      <c r="G15" s="69"/>
      <c r="H15" s="69"/>
      <c r="I15" s="70"/>
    </row>
    <row r="16" spans="2:9" x14ac:dyDescent="0.25">
      <c r="B16" s="85"/>
      <c r="C16" s="69"/>
      <c r="D16" s="69"/>
      <c r="E16" s="69"/>
      <c r="F16" s="69"/>
      <c r="G16" s="69"/>
      <c r="H16" s="69"/>
      <c r="I16" s="70"/>
    </row>
    <row r="17" spans="2:9" x14ac:dyDescent="0.25">
      <c r="B17" s="68"/>
      <c r="C17" s="69"/>
      <c r="D17" s="69"/>
      <c r="E17" s="69"/>
      <c r="F17" s="69"/>
      <c r="G17" s="69"/>
      <c r="H17" s="69"/>
      <c r="I17" s="70"/>
    </row>
    <row r="18" spans="2:9" x14ac:dyDescent="0.25">
      <c r="B18" s="68"/>
      <c r="C18" s="69"/>
      <c r="D18" s="69"/>
      <c r="E18" s="69"/>
      <c r="F18" s="69"/>
      <c r="G18" s="69"/>
      <c r="H18" s="69"/>
      <c r="I18" s="70"/>
    </row>
    <row r="19" spans="2:9" x14ac:dyDescent="0.25">
      <c r="B19" s="68"/>
      <c r="C19" s="69"/>
      <c r="D19" s="69"/>
      <c r="E19" s="69"/>
      <c r="F19" s="69"/>
      <c r="G19" s="69"/>
      <c r="H19" s="69"/>
      <c r="I19" s="70"/>
    </row>
    <row r="20" spans="2:9" x14ac:dyDescent="0.25">
      <c r="B20" s="68"/>
      <c r="C20" s="69"/>
      <c r="D20" s="69"/>
      <c r="E20" s="69"/>
      <c r="F20" s="69"/>
      <c r="G20" s="69"/>
      <c r="H20" s="69"/>
      <c r="I20" s="70"/>
    </row>
    <row r="21" spans="2:9" x14ac:dyDescent="0.25">
      <c r="B21" s="68"/>
      <c r="C21" s="69"/>
      <c r="D21" s="69"/>
      <c r="E21" s="69"/>
      <c r="F21" s="69"/>
      <c r="G21" s="69"/>
      <c r="H21" s="69"/>
      <c r="I21" s="70"/>
    </row>
    <row r="22" spans="2:9" x14ac:dyDescent="0.25">
      <c r="B22" s="68"/>
      <c r="C22" s="69"/>
      <c r="D22" s="69"/>
      <c r="E22" s="69"/>
      <c r="F22" s="69"/>
      <c r="G22" s="69"/>
      <c r="H22" s="69"/>
      <c r="I22" s="70"/>
    </row>
    <row r="23" spans="2:9" x14ac:dyDescent="0.25">
      <c r="B23" s="68"/>
      <c r="C23" s="69"/>
      <c r="D23" s="69"/>
      <c r="E23" s="69"/>
      <c r="F23" s="69"/>
      <c r="G23" s="69"/>
      <c r="H23" s="69"/>
      <c r="I23" s="70"/>
    </row>
    <row r="24" spans="2:9" x14ac:dyDescent="0.25">
      <c r="B24" s="68"/>
      <c r="C24" s="69"/>
      <c r="D24" s="69"/>
      <c r="E24" s="69"/>
      <c r="F24" s="69"/>
      <c r="G24" s="69"/>
      <c r="H24" s="69"/>
      <c r="I24" s="70"/>
    </row>
    <row r="25" spans="2:9" x14ac:dyDescent="0.25">
      <c r="B25" s="68"/>
      <c r="C25" s="69"/>
      <c r="D25" s="69"/>
      <c r="E25" s="69"/>
      <c r="F25" s="69"/>
      <c r="G25" s="69"/>
      <c r="H25" s="69"/>
      <c r="I25" s="70"/>
    </row>
    <row r="26" spans="2:9" x14ac:dyDescent="0.25">
      <c r="B26" s="68"/>
      <c r="C26" s="69"/>
      <c r="D26" s="69"/>
      <c r="E26" s="69"/>
      <c r="F26" s="69"/>
      <c r="G26" s="69"/>
      <c r="H26" s="69"/>
      <c r="I26" s="70"/>
    </row>
    <row r="27" spans="2:9" x14ac:dyDescent="0.25">
      <c r="B27" s="68"/>
      <c r="C27" s="69"/>
      <c r="D27" s="69"/>
      <c r="E27" s="69"/>
      <c r="F27" s="69"/>
      <c r="G27" s="69"/>
      <c r="H27" s="69"/>
      <c r="I27" s="70"/>
    </row>
    <row r="28" spans="2:9" x14ac:dyDescent="0.25">
      <c r="B28" s="68"/>
      <c r="C28" s="69"/>
      <c r="D28" s="69"/>
      <c r="E28" s="69"/>
      <c r="F28" s="69"/>
      <c r="G28" s="69"/>
      <c r="H28" s="69"/>
      <c r="I28" s="70"/>
    </row>
    <row r="29" spans="2:9" x14ac:dyDescent="0.25">
      <c r="B29" s="68"/>
      <c r="C29" s="69"/>
      <c r="D29" s="69"/>
      <c r="E29" s="69"/>
      <c r="F29" s="69"/>
      <c r="G29" s="69"/>
      <c r="H29" s="69"/>
      <c r="I29" s="70"/>
    </row>
    <row r="30" spans="2:9" x14ac:dyDescent="0.25">
      <c r="B30" s="68"/>
      <c r="C30" s="69"/>
      <c r="D30" s="69"/>
      <c r="E30" s="69"/>
      <c r="F30" s="69"/>
      <c r="G30" s="69"/>
      <c r="H30" s="69"/>
      <c r="I30" s="70"/>
    </row>
    <row r="31" spans="2:9" x14ac:dyDescent="0.25">
      <c r="B31" s="68"/>
      <c r="C31" s="69"/>
      <c r="D31" s="69"/>
      <c r="E31" s="69"/>
      <c r="F31" s="69"/>
      <c r="G31" s="69"/>
      <c r="H31" s="69"/>
      <c r="I31" s="70"/>
    </row>
    <row r="32" spans="2:9" x14ac:dyDescent="0.25">
      <c r="B32" s="68"/>
      <c r="C32" s="69"/>
      <c r="D32" s="69"/>
      <c r="E32" s="69"/>
      <c r="F32" s="69"/>
      <c r="G32" s="69"/>
      <c r="H32" s="69"/>
      <c r="I32" s="70"/>
    </row>
    <row r="33" spans="2:9" x14ac:dyDescent="0.25">
      <c r="B33" s="68"/>
      <c r="C33" s="69"/>
      <c r="D33" s="69"/>
      <c r="E33" s="69"/>
      <c r="F33" s="69"/>
      <c r="G33" s="69"/>
      <c r="H33" s="69"/>
      <c r="I33" s="70"/>
    </row>
    <row r="34" spans="2:9" x14ac:dyDescent="0.25">
      <c r="B34" s="68"/>
      <c r="C34" s="69"/>
      <c r="D34" s="69"/>
      <c r="E34" s="69"/>
      <c r="F34" s="69"/>
      <c r="G34" s="69"/>
      <c r="H34" s="69"/>
      <c r="I34" s="70"/>
    </row>
    <row r="35" spans="2:9" x14ac:dyDescent="0.25">
      <c r="B35" s="68"/>
      <c r="C35" s="69"/>
      <c r="D35" s="69"/>
      <c r="E35" s="69"/>
      <c r="F35" s="69"/>
      <c r="G35" s="69"/>
      <c r="H35" s="69"/>
      <c r="I35" s="70"/>
    </row>
    <row r="36" spans="2:9" x14ac:dyDescent="0.25">
      <c r="B36" s="68"/>
      <c r="C36" s="69"/>
      <c r="D36" s="69"/>
      <c r="E36" s="69"/>
      <c r="F36" s="69"/>
      <c r="G36" s="69"/>
      <c r="H36" s="69"/>
      <c r="I36" s="70"/>
    </row>
    <row r="37" spans="2:9" x14ac:dyDescent="0.25">
      <c r="B37" s="68"/>
      <c r="C37" s="69"/>
      <c r="D37" s="69"/>
      <c r="E37" s="69"/>
      <c r="F37" s="69"/>
      <c r="G37" s="69"/>
      <c r="H37" s="69"/>
      <c r="I37" s="70"/>
    </row>
    <row r="38" spans="2:9" x14ac:dyDescent="0.25">
      <c r="B38" s="68"/>
      <c r="C38" s="69"/>
      <c r="D38" s="69"/>
      <c r="E38" s="69"/>
      <c r="F38" s="69"/>
      <c r="G38" s="69"/>
      <c r="H38" s="69"/>
      <c r="I38" s="70"/>
    </row>
    <row r="39" spans="2:9" x14ac:dyDescent="0.25">
      <c r="B39" s="68"/>
      <c r="C39" s="69"/>
      <c r="D39" s="69"/>
      <c r="E39" s="69"/>
      <c r="F39" s="69"/>
      <c r="G39" s="69"/>
      <c r="H39" s="69"/>
      <c r="I39" s="70"/>
    </row>
    <row r="40" spans="2:9" x14ac:dyDescent="0.25">
      <c r="B40" s="68"/>
      <c r="C40" s="69"/>
      <c r="D40" s="69"/>
      <c r="E40" s="69"/>
      <c r="F40" s="69"/>
      <c r="G40" s="69"/>
      <c r="H40" s="69"/>
      <c r="I40" s="70"/>
    </row>
    <row r="41" spans="2:9" x14ac:dyDescent="0.25">
      <c r="B41" s="68"/>
      <c r="C41" s="69"/>
      <c r="D41" s="69"/>
      <c r="E41" s="69"/>
      <c r="F41" s="69"/>
      <c r="G41" s="69"/>
      <c r="H41" s="69"/>
      <c r="I41" s="70"/>
    </row>
    <row r="42" spans="2:9" x14ac:dyDescent="0.25">
      <c r="B42" s="68"/>
      <c r="C42" s="69"/>
      <c r="D42" s="69"/>
      <c r="E42" s="69"/>
      <c r="F42" s="69"/>
      <c r="G42" s="69"/>
      <c r="H42" s="69"/>
      <c r="I42" s="70"/>
    </row>
    <row r="43" spans="2:9" x14ac:dyDescent="0.25">
      <c r="B43" s="68"/>
      <c r="C43" s="69"/>
      <c r="D43" s="69"/>
      <c r="E43" s="69"/>
      <c r="F43" s="69"/>
      <c r="G43" s="69"/>
      <c r="H43" s="69"/>
      <c r="I43" s="70"/>
    </row>
    <row r="44" spans="2:9" x14ac:dyDescent="0.25">
      <c r="B44" s="68"/>
      <c r="C44" s="69"/>
      <c r="D44" s="69"/>
      <c r="E44" s="69"/>
      <c r="F44" s="69"/>
      <c r="G44" s="69"/>
      <c r="H44" s="69"/>
      <c r="I44" s="70"/>
    </row>
    <row r="45" spans="2:9" ht="33" customHeight="1" thickBot="1" x14ac:dyDescent="0.3">
      <c r="B45" s="71"/>
      <c r="C45" s="72"/>
      <c r="D45" s="72"/>
      <c r="E45" s="72"/>
      <c r="F45" s="72"/>
      <c r="G45" s="72"/>
      <c r="H45" s="72"/>
      <c r="I45" s="73"/>
    </row>
  </sheetData>
  <sheetProtection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42E01-CF1C-5743-B15E-A20487FA7F6D}">
  <dimension ref="B1:I57"/>
  <sheetViews>
    <sheetView topLeftCell="A36" workbookViewId="0">
      <selection activeCell="G70" sqref="G70"/>
    </sheetView>
  </sheetViews>
  <sheetFormatPr defaultColWidth="11.42578125" defaultRowHeight="15" x14ac:dyDescent="0.25"/>
  <cols>
    <col min="3" max="3" width="37.85546875" customWidth="1"/>
    <col min="5" max="5" width="37.85546875" customWidth="1"/>
    <col min="8" max="8" width="37.85546875" customWidth="1"/>
  </cols>
  <sheetData>
    <row r="1" spans="2:9" ht="15.75" thickBot="1" x14ac:dyDescent="0.3"/>
    <row r="2" spans="2:9" x14ac:dyDescent="0.25">
      <c r="B2" s="65"/>
      <c r="C2" s="66"/>
      <c r="D2" s="66"/>
      <c r="E2" s="66"/>
      <c r="F2" s="66"/>
      <c r="G2" s="66"/>
      <c r="H2" s="66"/>
      <c r="I2" s="67"/>
    </row>
    <row r="3" spans="2:9" x14ac:dyDescent="0.25">
      <c r="B3" s="68"/>
      <c r="C3" s="69"/>
      <c r="D3" s="69"/>
      <c r="E3" s="69"/>
      <c r="F3" s="69"/>
      <c r="G3" s="69"/>
      <c r="H3" s="69"/>
      <c r="I3" s="70"/>
    </row>
    <row r="4" spans="2:9" ht="66.95" customHeight="1" x14ac:dyDescent="0.25">
      <c r="B4" s="68"/>
      <c r="C4" s="81" t="s">
        <v>645</v>
      </c>
      <c r="D4" s="69"/>
      <c r="E4" s="69"/>
      <c r="F4" s="69"/>
      <c r="G4" s="69"/>
      <c r="H4" s="82" t="s">
        <v>646</v>
      </c>
      <c r="I4" s="83"/>
    </row>
    <row r="5" spans="2:9" x14ac:dyDescent="0.25">
      <c r="B5" s="68"/>
      <c r="C5" s="69"/>
      <c r="D5" s="69"/>
      <c r="E5" s="69"/>
      <c r="F5" s="69"/>
      <c r="G5" s="69"/>
      <c r="H5" s="69"/>
      <c r="I5" s="70"/>
    </row>
    <row r="6" spans="2:9" x14ac:dyDescent="0.25">
      <c r="B6" s="68"/>
      <c r="C6" s="69"/>
      <c r="D6" s="69"/>
      <c r="E6" s="69"/>
      <c r="F6" s="69"/>
      <c r="G6" s="69"/>
      <c r="H6" s="69"/>
      <c r="I6" s="70"/>
    </row>
    <row r="7" spans="2:9" x14ac:dyDescent="0.25">
      <c r="B7" s="68"/>
      <c r="C7" s="69"/>
      <c r="D7" s="69"/>
      <c r="E7" s="69"/>
      <c r="F7" s="69"/>
      <c r="G7" s="69"/>
      <c r="H7" s="69"/>
      <c r="I7" s="70"/>
    </row>
    <row r="8" spans="2:9" x14ac:dyDescent="0.25">
      <c r="B8" s="68"/>
      <c r="C8" s="69"/>
      <c r="D8" s="69"/>
      <c r="E8" s="69"/>
      <c r="F8" s="69"/>
      <c r="G8" s="69"/>
      <c r="H8" s="69"/>
      <c r="I8" s="70"/>
    </row>
    <row r="9" spans="2:9" x14ac:dyDescent="0.25">
      <c r="B9" s="68"/>
      <c r="C9" s="69"/>
      <c r="D9" s="69"/>
      <c r="E9" s="69"/>
      <c r="F9" s="69"/>
      <c r="G9" s="69"/>
      <c r="H9" s="69"/>
      <c r="I9" s="70"/>
    </row>
    <row r="10" spans="2:9" x14ac:dyDescent="0.25">
      <c r="B10" s="68"/>
      <c r="C10" s="69"/>
      <c r="D10" s="69"/>
      <c r="E10" s="69"/>
      <c r="F10" s="69"/>
      <c r="G10" s="69"/>
      <c r="H10" s="69"/>
      <c r="I10" s="70"/>
    </row>
    <row r="11" spans="2:9" x14ac:dyDescent="0.25">
      <c r="B11" s="68"/>
      <c r="C11" s="69"/>
      <c r="D11" s="69"/>
      <c r="E11" s="69"/>
      <c r="F11" s="69"/>
      <c r="G11" s="69"/>
      <c r="H11" s="69"/>
      <c r="I11" s="70"/>
    </row>
    <row r="12" spans="2:9" x14ac:dyDescent="0.25">
      <c r="B12" s="68"/>
      <c r="C12" s="69"/>
      <c r="D12" s="69"/>
      <c r="E12" s="69"/>
      <c r="F12" s="69"/>
      <c r="G12" s="69"/>
      <c r="H12" s="69"/>
      <c r="I12" s="70"/>
    </row>
    <row r="13" spans="2:9" x14ac:dyDescent="0.25">
      <c r="B13" s="68"/>
      <c r="C13" s="69"/>
      <c r="D13" s="69"/>
      <c r="E13" s="69"/>
      <c r="F13" s="69"/>
      <c r="G13" s="69"/>
      <c r="H13" s="69"/>
      <c r="I13" s="70"/>
    </row>
    <row r="14" spans="2:9" x14ac:dyDescent="0.25">
      <c r="B14" s="68"/>
      <c r="C14" s="69"/>
      <c r="D14" s="69"/>
      <c r="E14" s="69"/>
      <c r="F14" s="69"/>
      <c r="G14" s="69"/>
      <c r="H14" s="69"/>
      <c r="I14" s="70"/>
    </row>
    <row r="15" spans="2:9" x14ac:dyDescent="0.25">
      <c r="B15" s="68"/>
      <c r="C15" s="69"/>
      <c r="D15" s="69"/>
      <c r="E15" s="69"/>
      <c r="F15" s="69"/>
      <c r="G15" s="69"/>
      <c r="H15" s="69"/>
      <c r="I15" s="70"/>
    </row>
    <row r="16" spans="2:9" x14ac:dyDescent="0.25">
      <c r="B16" s="84"/>
      <c r="C16" s="69"/>
      <c r="D16" s="69"/>
      <c r="E16" s="69"/>
      <c r="F16" s="69"/>
      <c r="G16" s="69"/>
      <c r="H16" s="69"/>
      <c r="I16" s="70"/>
    </row>
    <row r="17" spans="2:9" x14ac:dyDescent="0.25">
      <c r="B17" s="84"/>
      <c r="C17" s="69"/>
      <c r="D17" s="69"/>
      <c r="E17" s="69"/>
      <c r="F17" s="69"/>
      <c r="G17" s="69"/>
      <c r="H17" s="69"/>
      <c r="I17" s="70"/>
    </row>
    <row r="18" spans="2:9" x14ac:dyDescent="0.25">
      <c r="B18" s="84"/>
      <c r="C18" s="69"/>
      <c r="D18" s="69"/>
      <c r="E18" s="69"/>
      <c r="F18" s="69"/>
      <c r="G18" s="69"/>
      <c r="H18" s="69"/>
      <c r="I18" s="70"/>
    </row>
    <row r="19" spans="2:9" x14ac:dyDescent="0.25">
      <c r="B19" s="84"/>
      <c r="C19" s="69"/>
      <c r="D19" s="69"/>
      <c r="E19" s="69"/>
      <c r="F19" s="69"/>
      <c r="G19" s="69"/>
      <c r="H19" s="69"/>
      <c r="I19" s="70"/>
    </row>
    <row r="20" spans="2:9" x14ac:dyDescent="0.25">
      <c r="B20" s="84"/>
      <c r="C20" s="69"/>
      <c r="D20" s="69"/>
      <c r="E20" s="69"/>
      <c r="F20" s="69"/>
      <c r="G20" s="69"/>
      <c r="H20" s="69"/>
      <c r="I20" s="70"/>
    </row>
    <row r="21" spans="2:9" x14ac:dyDescent="0.25">
      <c r="B21" s="85"/>
      <c r="C21" s="69"/>
      <c r="D21" s="69"/>
      <c r="E21" s="69"/>
      <c r="F21" s="69"/>
      <c r="G21" s="69"/>
      <c r="H21" s="69"/>
      <c r="I21" s="70"/>
    </row>
    <row r="22" spans="2:9" ht="66.95" customHeight="1" x14ac:dyDescent="0.25">
      <c r="B22" s="85"/>
      <c r="C22" s="69"/>
      <c r="D22" s="69"/>
      <c r="E22" s="86" t="s">
        <v>647</v>
      </c>
      <c r="F22" s="69"/>
      <c r="G22" s="69"/>
      <c r="H22" s="69"/>
      <c r="I22" s="70"/>
    </row>
    <row r="23" spans="2:9" x14ac:dyDescent="0.25">
      <c r="B23" s="85"/>
      <c r="C23" s="69"/>
      <c r="D23" s="69"/>
      <c r="E23" s="69"/>
      <c r="F23" s="69"/>
      <c r="G23" s="69"/>
      <c r="H23" s="69"/>
      <c r="I23" s="70"/>
    </row>
    <row r="24" spans="2:9" x14ac:dyDescent="0.25">
      <c r="B24" s="85"/>
      <c r="C24" s="69"/>
      <c r="D24" s="69"/>
      <c r="E24" s="69"/>
      <c r="F24" s="69"/>
      <c r="G24" s="69"/>
      <c r="H24" s="69"/>
      <c r="I24" s="70"/>
    </row>
    <row r="25" spans="2:9" x14ac:dyDescent="0.25">
      <c r="B25" s="85"/>
      <c r="C25" s="69"/>
      <c r="D25" s="69"/>
      <c r="E25" s="69"/>
      <c r="F25" s="69"/>
      <c r="G25" s="69"/>
      <c r="H25" s="69"/>
      <c r="I25" s="70"/>
    </row>
    <row r="26" spans="2:9" x14ac:dyDescent="0.25">
      <c r="B26" s="85"/>
      <c r="C26" s="69"/>
      <c r="D26" s="69"/>
      <c r="E26" s="69"/>
      <c r="F26" s="69"/>
      <c r="G26" s="69"/>
      <c r="H26" s="69"/>
      <c r="I26" s="70"/>
    </row>
    <row r="27" spans="2:9" x14ac:dyDescent="0.25">
      <c r="B27" s="85"/>
      <c r="C27" s="69"/>
      <c r="D27" s="69"/>
      <c r="E27" s="69"/>
      <c r="F27" s="69"/>
      <c r="G27" s="69"/>
      <c r="H27" s="69"/>
      <c r="I27" s="70"/>
    </row>
    <row r="28" spans="2:9" x14ac:dyDescent="0.25">
      <c r="B28" s="85"/>
      <c r="C28" s="69"/>
      <c r="D28" s="69"/>
      <c r="E28" s="69"/>
      <c r="F28" s="69"/>
      <c r="G28" s="69"/>
      <c r="H28" s="69"/>
      <c r="I28" s="70"/>
    </row>
    <row r="29" spans="2:9" x14ac:dyDescent="0.25">
      <c r="B29" s="85"/>
      <c r="C29" s="69"/>
      <c r="D29" s="69"/>
      <c r="E29" s="69"/>
      <c r="F29" s="69"/>
      <c r="G29" s="69"/>
      <c r="H29" s="69"/>
      <c r="I29" s="70"/>
    </row>
    <row r="30" spans="2:9" x14ac:dyDescent="0.25">
      <c r="B30" s="85"/>
      <c r="C30" s="69"/>
      <c r="D30" s="69"/>
      <c r="E30" s="69"/>
      <c r="F30" s="69"/>
      <c r="G30" s="69"/>
      <c r="H30" s="69"/>
      <c r="I30" s="70"/>
    </row>
    <row r="31" spans="2:9" x14ac:dyDescent="0.25">
      <c r="B31" s="85"/>
      <c r="C31" s="69"/>
      <c r="D31" s="69"/>
      <c r="E31" s="69"/>
      <c r="F31" s="69"/>
      <c r="G31" s="69"/>
      <c r="H31" s="69"/>
      <c r="I31" s="70"/>
    </row>
    <row r="32" spans="2:9" x14ac:dyDescent="0.25">
      <c r="B32" s="85"/>
      <c r="C32" s="69"/>
      <c r="D32" s="69"/>
      <c r="E32" s="69"/>
      <c r="F32" s="69"/>
      <c r="G32" s="69"/>
      <c r="H32" s="69"/>
      <c r="I32" s="70"/>
    </row>
    <row r="33" spans="2:9" x14ac:dyDescent="0.25">
      <c r="B33" s="85"/>
      <c r="C33" s="69"/>
      <c r="D33" s="69"/>
      <c r="E33" s="69"/>
      <c r="F33" s="69"/>
      <c r="G33" s="69"/>
      <c r="H33" s="69"/>
      <c r="I33" s="70"/>
    </row>
    <row r="34" spans="2:9" x14ac:dyDescent="0.25">
      <c r="B34" s="85"/>
      <c r="C34" s="69"/>
      <c r="D34" s="69"/>
      <c r="E34" s="69"/>
      <c r="F34" s="69"/>
      <c r="G34" s="69"/>
      <c r="H34" s="69"/>
      <c r="I34" s="70"/>
    </row>
    <row r="35" spans="2:9" x14ac:dyDescent="0.25">
      <c r="B35" s="85"/>
      <c r="C35" s="69"/>
      <c r="D35" s="69"/>
      <c r="E35" s="69"/>
      <c r="F35" s="69"/>
      <c r="G35" s="69"/>
      <c r="H35" s="69"/>
      <c r="I35" s="70"/>
    </row>
    <row r="36" spans="2:9" x14ac:dyDescent="0.25">
      <c r="B36" s="85"/>
      <c r="C36" s="69"/>
      <c r="D36" s="69"/>
      <c r="E36" s="69"/>
      <c r="F36" s="69"/>
      <c r="G36" s="69"/>
      <c r="H36" s="69"/>
      <c r="I36" s="70"/>
    </row>
    <row r="37" spans="2:9" x14ac:dyDescent="0.25">
      <c r="B37" s="85"/>
      <c r="C37" s="69"/>
      <c r="D37" s="69"/>
      <c r="E37" s="69"/>
      <c r="F37" s="69"/>
      <c r="G37" s="69"/>
      <c r="H37" s="69"/>
      <c r="I37" s="70"/>
    </row>
    <row r="38" spans="2:9" x14ac:dyDescent="0.25">
      <c r="B38" s="85"/>
      <c r="C38" s="69"/>
      <c r="D38" s="69"/>
      <c r="E38" s="69"/>
      <c r="F38" s="69"/>
      <c r="G38" s="69"/>
      <c r="H38" s="69"/>
      <c r="I38" s="70"/>
    </row>
    <row r="39" spans="2:9" x14ac:dyDescent="0.25">
      <c r="B39" s="85"/>
      <c r="C39" s="69"/>
      <c r="D39" s="69"/>
      <c r="E39" s="69"/>
      <c r="F39" s="69"/>
      <c r="G39" s="69"/>
      <c r="H39" s="69"/>
      <c r="I39" s="70"/>
    </row>
    <row r="40" spans="2:9" x14ac:dyDescent="0.25">
      <c r="B40" s="85"/>
      <c r="C40" s="69"/>
      <c r="D40" s="69"/>
      <c r="E40" s="69"/>
      <c r="F40" s="69"/>
      <c r="G40" s="69"/>
      <c r="H40" s="69"/>
      <c r="I40" s="70"/>
    </row>
    <row r="41" spans="2:9" ht="15.75" thickBot="1" x14ac:dyDescent="0.3">
      <c r="B41" s="87"/>
      <c r="C41" s="72"/>
      <c r="D41" s="72"/>
      <c r="E41" s="72"/>
      <c r="F41" s="72"/>
      <c r="G41" s="72"/>
      <c r="H41" s="72"/>
      <c r="I41" s="73"/>
    </row>
    <row r="42" spans="2:9" x14ac:dyDescent="0.25">
      <c r="B42" s="53"/>
      <c r="C42" s="39"/>
    </row>
    <row r="43" spans="2:9" x14ac:dyDescent="0.25">
      <c r="B43" s="53"/>
      <c r="C43" s="39"/>
    </row>
    <row r="44" spans="2:9" x14ac:dyDescent="0.25">
      <c r="B44" s="53"/>
      <c r="C44" s="39"/>
    </row>
    <row r="45" spans="2:9" x14ac:dyDescent="0.25">
      <c r="B45" s="53"/>
    </row>
    <row r="46" spans="2:9" x14ac:dyDescent="0.25">
      <c r="B46" s="53"/>
    </row>
    <row r="47" spans="2:9" x14ac:dyDescent="0.25">
      <c r="B47" s="53"/>
    </row>
    <row r="48" spans="2:9" x14ac:dyDescent="0.25">
      <c r="B48" s="53"/>
    </row>
    <row r="49" spans="2:2" x14ac:dyDescent="0.25">
      <c r="B49" s="53"/>
    </row>
    <row r="57" spans="2:2" x14ac:dyDescent="0.25">
      <c r="B57" s="5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19AEE-C68D-224D-B0C9-EE89FBDE4EA3}">
  <sheetPr>
    <tabColor theme="9" tint="0.39997558519241921"/>
  </sheetPr>
  <dimension ref="A1:H16"/>
  <sheetViews>
    <sheetView topLeftCell="E7" workbookViewId="0">
      <selection activeCell="G11" sqref="F11:G16"/>
    </sheetView>
  </sheetViews>
  <sheetFormatPr defaultColWidth="11.42578125" defaultRowHeight="15" x14ac:dyDescent="0.25"/>
  <cols>
    <col min="1" max="1" width="23.85546875" hidden="1" customWidth="1"/>
    <col min="2" max="4" width="0" hidden="1" customWidth="1"/>
    <col min="6" max="6" width="27.85546875" customWidth="1"/>
    <col min="7" max="7" width="96.28515625" customWidth="1"/>
    <col min="8" max="8" width="0" hidden="1" customWidth="1"/>
  </cols>
  <sheetData>
    <row r="1" spans="1:8" x14ac:dyDescent="0.25">
      <c r="A1" s="59" t="s">
        <v>577</v>
      </c>
      <c r="B1" s="25" t="s">
        <v>578</v>
      </c>
      <c r="C1" s="25" t="s">
        <v>579</v>
      </c>
    </row>
    <row r="2" spans="1:8" x14ac:dyDescent="0.25">
      <c r="A2" s="57" t="s">
        <v>648</v>
      </c>
      <c r="B2" s="58">
        <f>COUNTIF('Recruitment to The Profession'!$H$2:$H$56,'RTP - Summary'!A2)</f>
        <v>11</v>
      </c>
      <c r="C2" s="28">
        <f t="shared" ref="C2:C8" si="0">B2/$B$8</f>
        <v>0.2</v>
      </c>
    </row>
    <row r="3" spans="1:8" ht="25.5" x14ac:dyDescent="0.25">
      <c r="A3" s="29" t="s">
        <v>573</v>
      </c>
      <c r="B3" s="58">
        <f>COUNTIF('Recruitment to The Profession'!$H$2:$H$56,'RTP - Summary'!A3)</f>
        <v>27</v>
      </c>
      <c r="C3" s="28">
        <f t="shared" si="0"/>
        <v>0.49090909090909091</v>
      </c>
    </row>
    <row r="4" spans="1:8" ht="25.5" x14ac:dyDescent="0.25">
      <c r="A4" s="29" t="s">
        <v>575</v>
      </c>
      <c r="B4" s="58">
        <f>COUNTIF('Recruitment to The Profession'!$H$2:$H$56,'RTP - Summary'!A4)</f>
        <v>6</v>
      </c>
      <c r="C4" s="28">
        <f t="shared" si="0"/>
        <v>0.10909090909090909</v>
      </c>
    </row>
    <row r="5" spans="1:8" x14ac:dyDescent="0.25">
      <c r="A5" s="29" t="s">
        <v>574</v>
      </c>
      <c r="B5" s="58">
        <f>COUNTIF('Recruitment to The Profession'!$H$2:$H$56,'RTP - Summary'!A5)</f>
        <v>9</v>
      </c>
      <c r="C5" s="28">
        <f t="shared" si="0"/>
        <v>0.16363636363636364</v>
      </c>
    </row>
    <row r="6" spans="1:8" x14ac:dyDescent="0.25">
      <c r="A6" s="36" t="s">
        <v>588</v>
      </c>
      <c r="B6" s="58">
        <f>COUNTIF('Recruitment to The Profession'!$H$2:$H$56,'RTP - Summary'!A6)</f>
        <v>1</v>
      </c>
      <c r="C6" s="28">
        <f t="shared" si="0"/>
        <v>1.8181818181818181E-2</v>
      </c>
    </row>
    <row r="7" spans="1:8" ht="25.5" x14ac:dyDescent="0.25">
      <c r="A7" s="29" t="s">
        <v>576</v>
      </c>
      <c r="B7" s="58">
        <f>COUNTIF('Recruitment to The Profession'!$H$2:$H$56,'RTP - Summary'!A7)</f>
        <v>1</v>
      </c>
      <c r="C7" s="28">
        <f t="shared" si="0"/>
        <v>1.8181818181818181E-2</v>
      </c>
    </row>
    <row r="8" spans="1:8" x14ac:dyDescent="0.25">
      <c r="B8" s="31">
        <f>SUM(B2:B7)</f>
        <v>55</v>
      </c>
      <c r="C8" s="32">
        <f t="shared" si="0"/>
        <v>1</v>
      </c>
    </row>
    <row r="10" spans="1:8" x14ac:dyDescent="0.25">
      <c r="F10" s="33" t="s">
        <v>577</v>
      </c>
      <c r="G10" s="34" t="s">
        <v>580</v>
      </c>
      <c r="H10" s="34" t="s">
        <v>597</v>
      </c>
    </row>
    <row r="11" spans="1:8" ht="39.950000000000003" customHeight="1" x14ac:dyDescent="0.25">
      <c r="D11" s="26">
        <v>0.49</v>
      </c>
      <c r="E11" s="26"/>
      <c r="F11" s="43" t="s">
        <v>573</v>
      </c>
      <c r="G11" s="42" t="s">
        <v>641</v>
      </c>
      <c r="H11" s="27" t="s">
        <v>598</v>
      </c>
    </row>
    <row r="12" spans="1:8" ht="39.950000000000003" customHeight="1" x14ac:dyDescent="0.25">
      <c r="D12" s="26">
        <v>0.2</v>
      </c>
      <c r="E12" s="26"/>
      <c r="F12" s="43" t="s">
        <v>648</v>
      </c>
      <c r="G12" s="42" t="s">
        <v>641</v>
      </c>
      <c r="H12" s="27" t="s">
        <v>598</v>
      </c>
    </row>
    <row r="13" spans="1:8" ht="39.950000000000003" customHeight="1" x14ac:dyDescent="0.25">
      <c r="D13" s="26">
        <v>0.16</v>
      </c>
      <c r="E13" s="26"/>
      <c r="F13" s="43" t="s">
        <v>574</v>
      </c>
      <c r="G13" s="27"/>
      <c r="H13" s="27" t="s">
        <v>598</v>
      </c>
    </row>
    <row r="14" spans="1:8" ht="39.950000000000003" customHeight="1" x14ac:dyDescent="0.25">
      <c r="D14" s="26">
        <v>0.11</v>
      </c>
      <c r="E14" s="26"/>
      <c r="F14" s="43" t="s">
        <v>575</v>
      </c>
      <c r="G14" s="42" t="s">
        <v>601</v>
      </c>
      <c r="H14" s="27" t="s">
        <v>598</v>
      </c>
    </row>
    <row r="15" spans="1:8" ht="45" x14ac:dyDescent="0.25">
      <c r="D15" s="26">
        <v>0.02</v>
      </c>
      <c r="E15" s="26"/>
      <c r="F15" s="52" t="s">
        <v>588</v>
      </c>
      <c r="G15" s="42" t="s">
        <v>635</v>
      </c>
      <c r="H15" s="27" t="s">
        <v>598</v>
      </c>
    </row>
    <row r="16" spans="1:8" ht="39.950000000000003" customHeight="1" x14ac:dyDescent="0.25">
      <c r="D16" s="26">
        <v>0.02</v>
      </c>
      <c r="E16" s="26"/>
      <c r="F16" s="43" t="s">
        <v>576</v>
      </c>
      <c r="G16" s="27"/>
      <c r="H16" s="27" t="s">
        <v>598</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1052B-4A68-3A41-8965-38422AF716BD}">
  <sheetPr>
    <tabColor theme="5" tint="0.39997558519241921"/>
  </sheetPr>
  <dimension ref="A1:G17"/>
  <sheetViews>
    <sheetView topLeftCell="D40" workbookViewId="0">
      <selection activeCell="F15" sqref="F15"/>
    </sheetView>
  </sheetViews>
  <sheetFormatPr defaultColWidth="11.42578125" defaultRowHeight="15" x14ac:dyDescent="0.25"/>
  <cols>
    <col min="1" max="1" width="23.85546875" hidden="1" customWidth="1"/>
    <col min="2" max="3" width="0" hidden="1" customWidth="1"/>
    <col min="5" max="5" width="27.85546875" customWidth="1"/>
    <col min="6" max="6" width="96.28515625" customWidth="1"/>
    <col min="7" max="7" width="0" hidden="1" customWidth="1"/>
  </cols>
  <sheetData>
    <row r="1" spans="1:7" x14ac:dyDescent="0.25">
      <c r="A1" s="30" t="s">
        <v>577</v>
      </c>
      <c r="B1" s="25" t="s">
        <v>578</v>
      </c>
      <c r="C1" s="25" t="s">
        <v>579</v>
      </c>
      <c r="D1" s="74"/>
    </row>
    <row r="2" spans="1:7" x14ac:dyDescent="0.25">
      <c r="A2" s="36" t="s">
        <v>575</v>
      </c>
      <c r="B2" s="58">
        <f>COUNTIF('Recruitment to Employment'!$H$2:$H$54,'RTE - Summary'!A2)</f>
        <v>11</v>
      </c>
      <c r="C2" s="28">
        <f>B2/$B$8</f>
        <v>0.20754716981132076</v>
      </c>
      <c r="D2" s="60"/>
    </row>
    <row r="3" spans="1:7" x14ac:dyDescent="0.25">
      <c r="A3" s="36" t="s">
        <v>581</v>
      </c>
      <c r="B3" s="58">
        <f>COUNTIF('Recruitment to Employment'!$H$2:$H$54,'RTE - Summary'!A3)</f>
        <v>2</v>
      </c>
      <c r="C3" s="28">
        <f t="shared" ref="C3:C8" si="0">B3/$B$8</f>
        <v>3.7735849056603772E-2</v>
      </c>
      <c r="D3" s="60"/>
    </row>
    <row r="4" spans="1:7" x14ac:dyDescent="0.25">
      <c r="A4" s="36" t="s">
        <v>582</v>
      </c>
      <c r="B4" s="58">
        <f>COUNTIF('Recruitment to Employment'!$H$2:$H$54,'RTE - Summary'!A4)</f>
        <v>17</v>
      </c>
      <c r="C4" s="28">
        <f t="shared" si="0"/>
        <v>0.32075471698113206</v>
      </c>
      <c r="D4" s="60"/>
    </row>
    <row r="5" spans="1:7" x14ac:dyDescent="0.25">
      <c r="A5" s="36" t="s">
        <v>583</v>
      </c>
      <c r="B5" s="58">
        <f>COUNTIF('Recruitment to Employment'!$H$2:$H$54,'RTE - Summary'!A5)</f>
        <v>6</v>
      </c>
      <c r="C5" s="28">
        <f t="shared" si="0"/>
        <v>0.11320754716981132</v>
      </c>
      <c r="D5" s="60"/>
    </row>
    <row r="6" spans="1:7" x14ac:dyDescent="0.25">
      <c r="A6" s="57" t="s">
        <v>648</v>
      </c>
      <c r="B6" s="58">
        <f>COUNTIF('Recruitment to Employment'!$H$2:$H$54,'RTE - Summary'!A6)</f>
        <v>5</v>
      </c>
      <c r="C6" s="28">
        <f t="shared" si="0"/>
        <v>9.4339622641509441E-2</v>
      </c>
      <c r="D6" s="60"/>
    </row>
    <row r="7" spans="1:7" x14ac:dyDescent="0.25">
      <c r="A7" s="36" t="s">
        <v>574</v>
      </c>
      <c r="B7" s="58">
        <f>COUNTIF('Recruitment to Employment'!$H$2:$H$54,'RTE - Summary'!A7)</f>
        <v>12</v>
      </c>
      <c r="C7" s="28">
        <f t="shared" si="0"/>
        <v>0.22641509433962265</v>
      </c>
      <c r="D7" s="60"/>
    </row>
    <row r="8" spans="1:7" x14ac:dyDescent="0.25">
      <c r="B8" s="27">
        <f>SUM(B2:B7)</f>
        <v>53</v>
      </c>
      <c r="C8" s="28">
        <f t="shared" si="0"/>
        <v>1</v>
      </c>
      <c r="D8" s="60"/>
    </row>
    <row r="9" spans="1:7" x14ac:dyDescent="0.25">
      <c r="C9" s="26"/>
      <c r="D9" s="26"/>
    </row>
    <row r="11" spans="1:7" x14ac:dyDescent="0.25">
      <c r="E11" s="37" t="s">
        <v>577</v>
      </c>
      <c r="F11" s="34" t="s">
        <v>584</v>
      </c>
      <c r="G11" s="34" t="s">
        <v>597</v>
      </c>
    </row>
    <row r="12" spans="1:7" ht="30" x14ac:dyDescent="0.25">
      <c r="C12" s="26">
        <v>0.32</v>
      </c>
      <c r="D12" s="26"/>
      <c r="E12" s="38" t="s">
        <v>582</v>
      </c>
      <c r="F12" s="41" t="s">
        <v>644</v>
      </c>
      <c r="G12" s="27" t="s">
        <v>598</v>
      </c>
    </row>
    <row r="13" spans="1:7" ht="75" x14ac:dyDescent="0.25">
      <c r="C13" s="26">
        <v>0.23</v>
      </c>
      <c r="D13" s="26"/>
      <c r="E13" s="38" t="s">
        <v>574</v>
      </c>
      <c r="F13" s="41" t="s">
        <v>642</v>
      </c>
      <c r="G13" s="27" t="s">
        <v>598</v>
      </c>
    </row>
    <row r="14" spans="1:7" ht="30" x14ac:dyDescent="0.25">
      <c r="C14" s="26">
        <v>0.21</v>
      </c>
      <c r="D14" s="26"/>
      <c r="E14" s="38" t="s">
        <v>575</v>
      </c>
      <c r="F14" s="41" t="s">
        <v>601</v>
      </c>
      <c r="G14" s="27" t="s">
        <v>598</v>
      </c>
    </row>
    <row r="15" spans="1:7" ht="30" x14ac:dyDescent="0.25">
      <c r="C15" s="26">
        <v>0.11</v>
      </c>
      <c r="D15" s="26"/>
      <c r="E15" s="38" t="s">
        <v>583</v>
      </c>
      <c r="F15" s="41" t="s">
        <v>601</v>
      </c>
      <c r="G15" s="40" t="s">
        <v>599</v>
      </c>
    </row>
    <row r="16" spans="1:7" ht="30" x14ac:dyDescent="0.25">
      <c r="C16" s="26">
        <v>0.09</v>
      </c>
      <c r="D16" s="26"/>
      <c r="E16" s="43" t="s">
        <v>648</v>
      </c>
      <c r="F16" s="41" t="s">
        <v>641</v>
      </c>
      <c r="G16" s="27" t="s">
        <v>598</v>
      </c>
    </row>
    <row r="17" spans="3:7" ht="45" x14ac:dyDescent="0.25">
      <c r="C17" s="26">
        <v>0.04</v>
      </c>
      <c r="D17" s="26"/>
      <c r="E17" s="38" t="s">
        <v>581</v>
      </c>
      <c r="F17" s="41" t="s">
        <v>636</v>
      </c>
      <c r="G17" s="27" t="s">
        <v>598</v>
      </c>
    </row>
  </sheetData>
  <sheetProtection sheet="1" objects="1" scenarios="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2BDE6-BC9D-F14C-B649-435EFCC8E52C}">
  <sheetPr>
    <tabColor theme="4" tint="0.39997558519241921"/>
  </sheetPr>
  <dimension ref="A1:G29"/>
  <sheetViews>
    <sheetView topLeftCell="D16" workbookViewId="0">
      <selection activeCell="F18" sqref="F18"/>
    </sheetView>
  </sheetViews>
  <sheetFormatPr defaultColWidth="11.42578125" defaultRowHeight="15" x14ac:dyDescent="0.25"/>
  <cols>
    <col min="1" max="1" width="37.28515625" hidden="1" customWidth="1"/>
    <col min="2" max="3" width="0" hidden="1" customWidth="1"/>
    <col min="5" max="5" width="37.28515625" bestFit="1" customWidth="1"/>
    <col min="6" max="6" width="96.28515625" customWidth="1"/>
    <col min="7" max="7" width="0" hidden="1" customWidth="1"/>
  </cols>
  <sheetData>
    <row r="1" spans="1:4" x14ac:dyDescent="0.25">
      <c r="A1" s="30" t="s">
        <v>596</v>
      </c>
      <c r="B1" s="25" t="s">
        <v>578</v>
      </c>
      <c r="C1" s="25" t="s">
        <v>579</v>
      </c>
      <c r="D1" s="74"/>
    </row>
    <row r="2" spans="1:4" x14ac:dyDescent="0.25">
      <c r="A2" s="36" t="s">
        <v>389</v>
      </c>
      <c r="B2" s="58">
        <f>COUNTIF(Retention!$H$2:$H$52,'Ret - Summary'!A2)</f>
        <v>9</v>
      </c>
      <c r="C2" s="28">
        <f t="shared" ref="C2:C14" si="0">B2/$B$14</f>
        <v>0.17647058823529413</v>
      </c>
      <c r="D2" s="60"/>
    </row>
    <row r="3" spans="1:4" x14ac:dyDescent="0.25">
      <c r="A3" s="36" t="s">
        <v>586</v>
      </c>
      <c r="B3" s="58">
        <f>COUNTIF(Retention!$H$2:$H$52,'Ret - Summary'!A3)</f>
        <v>12</v>
      </c>
      <c r="C3" s="28">
        <f t="shared" si="0"/>
        <v>0.23529411764705882</v>
      </c>
      <c r="D3" s="60"/>
    </row>
    <row r="4" spans="1:4" x14ac:dyDescent="0.25">
      <c r="A4" s="36" t="s">
        <v>587</v>
      </c>
      <c r="B4" s="58">
        <f>COUNTIF(Retention!$H$2:$H$52,'Ret - Summary'!A4)</f>
        <v>6</v>
      </c>
      <c r="C4" s="28">
        <f t="shared" si="0"/>
        <v>0.11764705882352941</v>
      </c>
      <c r="D4" s="60"/>
    </row>
    <row r="5" spans="1:4" x14ac:dyDescent="0.25">
      <c r="A5" s="36" t="s">
        <v>588</v>
      </c>
      <c r="B5" s="58">
        <f>COUNTIF(Retention!$H$2:$H$52,'Ret - Summary'!A5)</f>
        <v>2</v>
      </c>
      <c r="C5" s="28">
        <f t="shared" si="0"/>
        <v>3.9215686274509803E-2</v>
      </c>
      <c r="D5" s="60"/>
    </row>
    <row r="6" spans="1:4" x14ac:dyDescent="0.25">
      <c r="A6" s="36" t="s">
        <v>589</v>
      </c>
      <c r="B6" s="58">
        <f>COUNTIF(Retention!$H$2:$H$52,'Ret - Summary'!A6)</f>
        <v>1</v>
      </c>
      <c r="C6" s="28">
        <f t="shared" si="0"/>
        <v>1.9607843137254902E-2</v>
      </c>
      <c r="D6" s="60"/>
    </row>
    <row r="7" spans="1:4" x14ac:dyDescent="0.25">
      <c r="A7" s="36" t="s">
        <v>590</v>
      </c>
      <c r="B7" s="58">
        <f>COUNTIF(Retention!$H$2:$H$52,'Ret - Summary'!A7)</f>
        <v>5</v>
      </c>
      <c r="C7" s="28">
        <f t="shared" si="0"/>
        <v>9.8039215686274508E-2</v>
      </c>
      <c r="D7" s="60"/>
    </row>
    <row r="8" spans="1:4" x14ac:dyDescent="0.25">
      <c r="A8" s="36" t="s">
        <v>591</v>
      </c>
      <c r="B8" s="58">
        <f>COUNTIF(Retention!$H$2:$H$52,'Ret - Summary'!A8)</f>
        <v>4</v>
      </c>
      <c r="C8" s="28">
        <f t="shared" si="0"/>
        <v>7.8431372549019607E-2</v>
      </c>
      <c r="D8" s="60"/>
    </row>
    <row r="9" spans="1:4" x14ac:dyDescent="0.25">
      <c r="A9" s="57" t="s">
        <v>648</v>
      </c>
      <c r="B9" s="58">
        <f>COUNTIF(Retention!$H$2:$H$52,'Ret - Summary'!A9)</f>
        <v>6</v>
      </c>
      <c r="C9" s="28">
        <f t="shared" si="0"/>
        <v>0.11764705882352941</v>
      </c>
      <c r="D9" s="60"/>
    </row>
    <row r="10" spans="1:4" x14ac:dyDescent="0.25">
      <c r="A10" s="36" t="s">
        <v>592</v>
      </c>
      <c r="B10" s="58">
        <f>COUNTIF(Retention!$H$2:$H$52,'Ret - Summary'!A10)</f>
        <v>1</v>
      </c>
      <c r="C10" s="28">
        <f t="shared" si="0"/>
        <v>1.9607843137254902E-2</v>
      </c>
      <c r="D10" s="60"/>
    </row>
    <row r="11" spans="1:4" x14ac:dyDescent="0.25">
      <c r="A11" s="36" t="s">
        <v>593</v>
      </c>
      <c r="B11" s="58">
        <f>COUNTIF(Retention!$H$2:$H$52,'Ret - Summary'!A11)</f>
        <v>3</v>
      </c>
      <c r="C11" s="28">
        <f t="shared" si="0"/>
        <v>5.8823529411764705E-2</v>
      </c>
      <c r="D11" s="60"/>
    </row>
    <row r="12" spans="1:4" x14ac:dyDescent="0.25">
      <c r="A12" s="36" t="s">
        <v>595</v>
      </c>
      <c r="B12" s="58">
        <f>COUNTIF(Retention!$H$2:$H$52,'Ret - Summary'!A12)</f>
        <v>1</v>
      </c>
      <c r="C12" s="28">
        <f t="shared" si="0"/>
        <v>1.9607843137254902E-2</v>
      </c>
      <c r="D12" s="60"/>
    </row>
    <row r="13" spans="1:4" x14ac:dyDescent="0.25">
      <c r="A13" s="36" t="s">
        <v>594</v>
      </c>
      <c r="B13" s="58">
        <f>COUNTIF(Retention!$H$2:$H$52,'Ret - Summary'!A13)</f>
        <v>1</v>
      </c>
      <c r="C13" s="28">
        <f t="shared" si="0"/>
        <v>1.9607843137254902E-2</v>
      </c>
      <c r="D13" s="60"/>
    </row>
    <row r="14" spans="1:4" x14ac:dyDescent="0.25">
      <c r="A14" s="39"/>
      <c r="B14" s="27">
        <f>SUM(B2:B13)</f>
        <v>51</v>
      </c>
      <c r="C14" s="28">
        <f t="shared" si="0"/>
        <v>1</v>
      </c>
      <c r="D14" s="60"/>
    </row>
    <row r="17" spans="1:7" x14ac:dyDescent="0.25">
      <c r="E17" s="33" t="s">
        <v>596</v>
      </c>
      <c r="F17" s="33" t="s">
        <v>580</v>
      </c>
      <c r="G17" s="34" t="s">
        <v>597</v>
      </c>
    </row>
    <row r="18" spans="1:7" ht="90" x14ac:dyDescent="0.25">
      <c r="A18" s="26"/>
      <c r="C18" s="26">
        <v>0.24</v>
      </c>
      <c r="D18" s="26"/>
      <c r="E18" s="38" t="s">
        <v>586</v>
      </c>
      <c r="F18" s="42" t="s">
        <v>643</v>
      </c>
      <c r="G18" s="27" t="s">
        <v>598</v>
      </c>
    </row>
    <row r="19" spans="1:7" ht="30" x14ac:dyDescent="0.25">
      <c r="A19" s="26"/>
      <c r="C19" s="26">
        <v>0.18</v>
      </c>
      <c r="D19" s="26"/>
      <c r="E19" s="38" t="s">
        <v>389</v>
      </c>
      <c r="F19" s="42" t="s">
        <v>637</v>
      </c>
      <c r="G19" s="27" t="s">
        <v>598</v>
      </c>
    </row>
    <row r="20" spans="1:7" ht="30" x14ac:dyDescent="0.25">
      <c r="A20" s="26"/>
      <c r="C20" s="26">
        <v>0.12</v>
      </c>
      <c r="D20" s="26"/>
      <c r="E20" s="38" t="s">
        <v>587</v>
      </c>
      <c r="F20" s="42" t="s">
        <v>641</v>
      </c>
      <c r="G20" s="27" t="s">
        <v>598</v>
      </c>
    </row>
    <row r="21" spans="1:7" ht="90" x14ac:dyDescent="0.25">
      <c r="A21" s="26"/>
      <c r="C21" s="26">
        <v>0.12</v>
      </c>
      <c r="D21" s="26"/>
      <c r="E21" s="43" t="s">
        <v>648</v>
      </c>
      <c r="F21" s="42" t="s">
        <v>640</v>
      </c>
      <c r="G21" s="27" t="s">
        <v>598</v>
      </c>
    </row>
    <row r="22" spans="1:7" ht="45" x14ac:dyDescent="0.25">
      <c r="A22" s="26"/>
      <c r="C22" s="26">
        <v>0.1</v>
      </c>
      <c r="D22" s="26"/>
      <c r="E22" s="38" t="s">
        <v>590</v>
      </c>
      <c r="F22" s="42" t="s">
        <v>638</v>
      </c>
      <c r="G22" s="27" t="s">
        <v>598</v>
      </c>
    </row>
    <row r="23" spans="1:7" ht="45" x14ac:dyDescent="0.25">
      <c r="A23" s="26"/>
      <c r="C23" s="26">
        <v>0.08</v>
      </c>
      <c r="D23" s="26"/>
      <c r="E23" s="38" t="s">
        <v>591</v>
      </c>
      <c r="F23" s="42" t="s">
        <v>638</v>
      </c>
      <c r="G23" s="27" t="s">
        <v>598</v>
      </c>
    </row>
    <row r="24" spans="1:7" ht="60" x14ac:dyDescent="0.25">
      <c r="A24" s="26"/>
      <c r="C24" s="26">
        <v>0.06</v>
      </c>
      <c r="D24" s="26"/>
      <c r="E24" s="38" t="s">
        <v>593</v>
      </c>
      <c r="F24" s="42" t="s">
        <v>639</v>
      </c>
      <c r="G24" s="27" t="s">
        <v>600</v>
      </c>
    </row>
    <row r="25" spans="1:7" ht="30" x14ac:dyDescent="0.25">
      <c r="A25" s="26"/>
      <c r="C25" s="26">
        <v>0.04</v>
      </c>
      <c r="D25" s="26"/>
      <c r="E25" s="38" t="s">
        <v>588</v>
      </c>
      <c r="F25" s="42" t="s">
        <v>602</v>
      </c>
      <c r="G25" s="27" t="s">
        <v>598</v>
      </c>
    </row>
    <row r="26" spans="1:7" ht="30" x14ac:dyDescent="0.25">
      <c r="A26" s="26"/>
      <c r="C26" s="26">
        <v>0.02</v>
      </c>
      <c r="D26" s="26"/>
      <c r="E26" s="38" t="s">
        <v>589</v>
      </c>
      <c r="F26" s="42" t="s">
        <v>637</v>
      </c>
      <c r="G26" s="27" t="s">
        <v>600</v>
      </c>
    </row>
    <row r="27" spans="1:7" ht="30" x14ac:dyDescent="0.25">
      <c r="A27" s="26"/>
      <c r="C27" s="26">
        <v>0.02</v>
      </c>
      <c r="D27" s="26"/>
      <c r="E27" s="38" t="s">
        <v>592</v>
      </c>
      <c r="F27" s="42" t="s">
        <v>601</v>
      </c>
      <c r="G27" s="27" t="s">
        <v>598</v>
      </c>
    </row>
    <row r="28" spans="1:7" ht="45" x14ac:dyDescent="0.25">
      <c r="A28" s="26"/>
      <c r="C28" s="26">
        <v>0.02</v>
      </c>
      <c r="D28" s="26"/>
      <c r="E28" s="38" t="s">
        <v>595</v>
      </c>
      <c r="F28" s="42" t="s">
        <v>638</v>
      </c>
      <c r="G28" s="27" t="s">
        <v>598</v>
      </c>
    </row>
    <row r="29" spans="1:7" hidden="1" x14ac:dyDescent="0.25">
      <c r="A29" s="26"/>
      <c r="C29" s="26">
        <v>0.02</v>
      </c>
      <c r="D29" s="26"/>
      <c r="E29" s="38" t="s">
        <v>594</v>
      </c>
      <c r="F29" s="27"/>
      <c r="G29" s="27" t="s">
        <v>598</v>
      </c>
    </row>
  </sheetData>
  <sheetProtection sheet="1" objects="1" scenarios="1" selectLockedCells="1" selectUnlockedCells="1"/>
  <sortState xmlns:xlrd2="http://schemas.microsoft.com/office/spreadsheetml/2017/richdata2" ref="A18:A29">
    <sortCondition descending="1" ref="A1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9D3C-07E2-43FC-B1C9-EAC343014153}">
  <sheetPr>
    <tabColor theme="9" tint="0.39997558519241921"/>
  </sheetPr>
  <dimension ref="A1:X70"/>
  <sheetViews>
    <sheetView topLeftCell="B1" zoomScale="90" zoomScaleNormal="90" workbookViewId="0">
      <pane xSplit="2" ySplit="1" topLeftCell="D2" activePane="bottomRight" state="frozen"/>
      <selection activeCell="B1" sqref="B1"/>
      <selection pane="topRight" activeCell="D1" sqref="D1"/>
      <selection pane="bottomLeft" activeCell="B2" sqref="B2"/>
      <selection pane="bottomRight" activeCell="D3" sqref="D3"/>
    </sheetView>
  </sheetViews>
  <sheetFormatPr defaultColWidth="9.140625" defaultRowHeight="15" x14ac:dyDescent="0.25"/>
  <cols>
    <col min="1" max="1" width="13.28515625" style="6" hidden="1" customWidth="1"/>
    <col min="2" max="2" width="13.28515625" style="6" customWidth="1"/>
    <col min="3" max="3" width="33.42578125" style="8" customWidth="1"/>
    <col min="4" max="4" width="48.85546875" style="6" customWidth="1"/>
    <col min="5" max="5" width="43.7109375" style="6" customWidth="1"/>
    <col min="6" max="6" width="47.42578125" style="6" customWidth="1"/>
    <col min="7" max="7" width="54.28515625" style="6" customWidth="1"/>
    <col min="8" max="8" width="79.42578125" style="8" customWidth="1"/>
    <col min="9" max="9" width="63.85546875" style="8" customWidth="1"/>
    <col min="10" max="10" width="71" style="8" customWidth="1"/>
    <col min="11" max="11" width="20.42578125" style="8" customWidth="1"/>
    <col min="12" max="12" width="14.7109375" style="8" customWidth="1"/>
    <col min="13" max="13" width="24.140625" style="8" customWidth="1"/>
    <col min="14" max="14" width="23.42578125" style="8" customWidth="1"/>
    <col min="15" max="15" width="21.42578125" style="8" customWidth="1"/>
    <col min="16" max="16" width="58.42578125" style="8" customWidth="1"/>
    <col min="17" max="17" width="19.42578125" style="8" customWidth="1"/>
    <col min="18" max="18" width="23.85546875" style="8" customWidth="1"/>
    <col min="19" max="19" width="28.85546875" style="8" customWidth="1"/>
    <col min="20" max="20" width="35.140625" style="8" customWidth="1"/>
    <col min="21" max="21" width="21.85546875" style="8" customWidth="1"/>
    <col min="22" max="24" width="9.140625" style="8"/>
    <col min="25" max="16384" width="9.140625" style="6"/>
  </cols>
  <sheetData>
    <row r="1" spans="1:24" s="12" customFormat="1" ht="61.5" customHeight="1" thickBot="1" x14ac:dyDescent="0.3">
      <c r="A1" s="9" t="s">
        <v>503</v>
      </c>
      <c r="B1" s="9" t="s">
        <v>571</v>
      </c>
      <c r="C1" s="9" t="s">
        <v>506</v>
      </c>
      <c r="D1" s="9" t="s">
        <v>566</v>
      </c>
      <c r="E1" s="9" t="s">
        <v>562</v>
      </c>
      <c r="F1" s="9" t="s">
        <v>567</v>
      </c>
      <c r="G1" s="9" t="s">
        <v>568</v>
      </c>
      <c r="H1" s="22" t="s">
        <v>572</v>
      </c>
      <c r="I1" s="10"/>
      <c r="J1" s="10"/>
      <c r="K1" s="10"/>
      <c r="L1" s="10"/>
      <c r="M1" s="10"/>
      <c r="N1" s="10"/>
      <c r="O1" s="10"/>
      <c r="P1" s="10"/>
      <c r="Q1" s="10"/>
      <c r="R1" s="10"/>
      <c r="S1" s="10"/>
      <c r="T1" s="10"/>
      <c r="U1" s="10"/>
      <c r="V1" s="11"/>
      <c r="W1" s="11"/>
      <c r="X1" s="11"/>
    </row>
    <row r="2" spans="1:24" ht="36.75" customHeight="1" thickBot="1" x14ac:dyDescent="0.3">
      <c r="A2" s="5" t="s">
        <v>0</v>
      </c>
      <c r="B2" s="5">
        <f>VLOOKUP(A2,Sheet1!$A$1:$B$17,2,FALSE)</f>
        <v>5</v>
      </c>
      <c r="C2" s="7" t="s">
        <v>6</v>
      </c>
      <c r="D2" s="5" t="s">
        <v>7</v>
      </c>
      <c r="E2" s="5" t="s">
        <v>8</v>
      </c>
      <c r="F2" s="5" t="s">
        <v>9</v>
      </c>
      <c r="G2" s="5"/>
      <c r="H2" s="7" t="s">
        <v>573</v>
      </c>
      <c r="I2" s="7"/>
      <c r="J2" s="7"/>
      <c r="K2" s="7"/>
      <c r="L2" s="7"/>
      <c r="M2" s="7"/>
      <c r="N2" s="7"/>
      <c r="O2" s="7"/>
      <c r="P2" s="7"/>
    </row>
    <row r="3" spans="1:24" ht="43.5" customHeight="1" thickBot="1" x14ac:dyDescent="0.3">
      <c r="A3" s="5" t="s">
        <v>0</v>
      </c>
      <c r="B3" s="5">
        <f>VLOOKUP(A3,Sheet1!$A$1:$B$17,2,FALSE)</f>
        <v>5</v>
      </c>
      <c r="C3" s="7" t="s">
        <v>10</v>
      </c>
      <c r="D3" s="5" t="s">
        <v>11</v>
      </c>
      <c r="E3" s="5" t="s">
        <v>12</v>
      </c>
      <c r="F3" s="5" t="s">
        <v>13</v>
      </c>
      <c r="G3" s="5"/>
      <c r="H3" s="7" t="s">
        <v>573</v>
      </c>
      <c r="I3" s="7"/>
      <c r="J3" s="7"/>
      <c r="K3" s="7"/>
      <c r="L3" s="7"/>
      <c r="M3" s="7"/>
      <c r="N3" s="7"/>
      <c r="O3" s="7"/>
      <c r="P3" s="7"/>
      <c r="Q3" s="7"/>
      <c r="R3" s="7"/>
      <c r="S3" s="7"/>
      <c r="T3" s="7"/>
      <c r="U3" s="7"/>
    </row>
    <row r="4" spans="1:24" ht="48" customHeight="1" thickBot="1" x14ac:dyDescent="0.3">
      <c r="A4" s="5" t="s">
        <v>18</v>
      </c>
      <c r="B4" s="5">
        <f>VLOOKUP(A4,Sheet1!$A$1:$B$17,2,FALSE)</f>
        <v>6</v>
      </c>
      <c r="C4" s="7" t="s">
        <v>19</v>
      </c>
      <c r="D4" s="5" t="s">
        <v>20</v>
      </c>
      <c r="E4" s="5"/>
      <c r="F4" s="5"/>
      <c r="G4" s="5"/>
      <c r="H4" s="7" t="s">
        <v>573</v>
      </c>
      <c r="I4" s="7"/>
      <c r="J4" s="7"/>
      <c r="K4" s="7"/>
      <c r="L4" s="7"/>
      <c r="M4" s="7"/>
      <c r="N4" s="7"/>
      <c r="O4" s="7"/>
      <c r="P4" s="7"/>
      <c r="Q4" s="7"/>
      <c r="R4" s="7"/>
      <c r="S4" s="7"/>
      <c r="T4" s="7"/>
      <c r="U4" s="7"/>
    </row>
    <row r="5" spans="1:24" ht="45" customHeight="1" thickBot="1" x14ac:dyDescent="0.3">
      <c r="A5" s="5" t="s">
        <v>26</v>
      </c>
      <c r="B5" s="5">
        <f>VLOOKUP(A5,Sheet1!$A$1:$B$17,2,FALSE)</f>
        <v>7</v>
      </c>
      <c r="C5" s="7" t="s">
        <v>27</v>
      </c>
      <c r="D5" s="5" t="s">
        <v>28</v>
      </c>
      <c r="E5" s="5" t="s">
        <v>29</v>
      </c>
      <c r="F5" s="21" t="s">
        <v>30</v>
      </c>
      <c r="G5" s="5" t="s">
        <v>31</v>
      </c>
      <c r="H5" s="7" t="s">
        <v>573</v>
      </c>
      <c r="I5" s="7"/>
      <c r="J5" s="7"/>
      <c r="K5" s="7"/>
      <c r="L5" s="7"/>
      <c r="M5" s="7"/>
      <c r="N5" s="7"/>
      <c r="O5" s="7"/>
      <c r="P5" s="7"/>
      <c r="Q5" s="7"/>
      <c r="R5" s="7"/>
      <c r="S5" s="7"/>
      <c r="T5" s="7"/>
      <c r="U5" s="7"/>
    </row>
    <row r="6" spans="1:24" ht="105" customHeight="1" thickBot="1" x14ac:dyDescent="0.3">
      <c r="A6" s="5" t="s">
        <v>26</v>
      </c>
      <c r="B6" s="5">
        <f>VLOOKUP(A6,Sheet1!$A$1:$B$17,2,FALSE)</f>
        <v>7</v>
      </c>
      <c r="C6" s="7" t="s">
        <v>32</v>
      </c>
      <c r="D6" s="5" t="s">
        <v>33</v>
      </c>
      <c r="E6" s="5" t="s">
        <v>34</v>
      </c>
      <c r="F6" s="5" t="s">
        <v>35</v>
      </c>
      <c r="G6" s="5" t="s">
        <v>31</v>
      </c>
      <c r="H6" s="7" t="s">
        <v>573</v>
      </c>
      <c r="P6" s="7"/>
      <c r="Q6" s="7"/>
      <c r="R6" s="7"/>
      <c r="S6" s="7"/>
      <c r="T6" s="7"/>
      <c r="U6" s="7"/>
    </row>
    <row r="7" spans="1:24" ht="92.25" customHeight="1" thickBot="1" x14ac:dyDescent="0.3">
      <c r="A7" s="5" t="s">
        <v>46</v>
      </c>
      <c r="B7" s="5">
        <f>VLOOKUP(A7,Sheet1!$A$1:$B$17,2,FALSE)</f>
        <v>8</v>
      </c>
      <c r="C7" s="7" t="s">
        <v>50</v>
      </c>
      <c r="D7" s="5" t="s">
        <v>51</v>
      </c>
      <c r="E7" s="24"/>
      <c r="F7" s="5"/>
      <c r="G7" s="5"/>
      <c r="H7" s="7" t="s">
        <v>573</v>
      </c>
      <c r="I7" s="7"/>
      <c r="J7" s="7"/>
      <c r="K7" s="7"/>
      <c r="L7" s="7"/>
      <c r="M7" s="7"/>
      <c r="N7" s="7"/>
      <c r="O7" s="7"/>
      <c r="P7" s="7"/>
      <c r="Q7" s="7"/>
      <c r="R7" s="7"/>
      <c r="S7" s="7"/>
      <c r="T7" s="7"/>
      <c r="U7" s="7"/>
    </row>
    <row r="8" spans="1:24" ht="61.5" customHeight="1" thickBot="1" x14ac:dyDescent="0.3">
      <c r="A8" s="5" t="s">
        <v>61</v>
      </c>
      <c r="B8" s="5">
        <f>VLOOKUP(A8,Sheet1!$A$1:$B$17,2,FALSE)</f>
        <v>16</v>
      </c>
      <c r="C8" s="7" t="s">
        <v>66</v>
      </c>
      <c r="D8" s="5" t="s">
        <v>67</v>
      </c>
      <c r="E8" s="5" t="s">
        <v>68</v>
      </c>
      <c r="F8" s="5"/>
      <c r="G8" s="5" t="s">
        <v>69</v>
      </c>
      <c r="H8" s="7" t="s">
        <v>573</v>
      </c>
      <c r="I8" s="7"/>
      <c r="J8" s="7"/>
      <c r="K8" s="7"/>
      <c r="L8" s="7"/>
      <c r="M8" s="7"/>
      <c r="N8" s="7"/>
      <c r="O8" s="7"/>
      <c r="P8" s="7"/>
      <c r="Q8" s="7"/>
      <c r="R8" s="7"/>
      <c r="S8" s="7"/>
      <c r="T8" s="7"/>
      <c r="U8" s="7"/>
    </row>
    <row r="9" spans="1:24" ht="45.75" customHeight="1" thickBot="1" x14ac:dyDescent="0.3">
      <c r="A9" s="5" t="s">
        <v>61</v>
      </c>
      <c r="B9" s="5">
        <f>VLOOKUP(A9,Sheet1!$A$1:$B$17,2,FALSE)</f>
        <v>16</v>
      </c>
      <c r="C9" s="7" t="s">
        <v>70</v>
      </c>
      <c r="D9" s="5" t="s">
        <v>71</v>
      </c>
      <c r="E9" s="5" t="s">
        <v>72</v>
      </c>
      <c r="F9" s="5"/>
      <c r="G9" s="5"/>
      <c r="H9" s="7" t="s">
        <v>573</v>
      </c>
      <c r="Q9" s="7"/>
      <c r="R9" s="7"/>
      <c r="S9" s="7"/>
      <c r="T9" s="7"/>
      <c r="U9" s="7"/>
    </row>
    <row r="10" spans="1:24" ht="64.5" thickBot="1" x14ac:dyDescent="0.3">
      <c r="A10" s="5" t="s">
        <v>61</v>
      </c>
      <c r="B10" s="5">
        <f>VLOOKUP(A10,Sheet1!$A$1:$B$17,2,FALSE)</f>
        <v>16</v>
      </c>
      <c r="C10" s="7" t="s">
        <v>73</v>
      </c>
      <c r="D10" s="5" t="s">
        <v>74</v>
      </c>
      <c r="E10" s="5" t="s">
        <v>75</v>
      </c>
      <c r="F10" s="5"/>
      <c r="G10" s="5"/>
      <c r="H10" s="7" t="s">
        <v>573</v>
      </c>
      <c r="I10" s="7"/>
      <c r="J10" s="7"/>
      <c r="K10" s="7"/>
      <c r="L10" s="7"/>
      <c r="M10" s="7"/>
      <c r="N10" s="7"/>
      <c r="O10" s="7"/>
      <c r="P10" s="7"/>
      <c r="Q10" s="7"/>
      <c r="R10" s="7"/>
      <c r="S10" s="7"/>
      <c r="T10" s="7"/>
      <c r="U10" s="7"/>
    </row>
    <row r="11" spans="1:24" ht="31.5" customHeight="1" thickBot="1" x14ac:dyDescent="0.3">
      <c r="A11" s="5" t="s">
        <v>77</v>
      </c>
      <c r="B11" s="5">
        <f>VLOOKUP(A11,Sheet1!$A$1:$B$17,2,FALSE)</f>
        <v>1</v>
      </c>
      <c r="C11" s="7" t="s">
        <v>78</v>
      </c>
      <c r="D11" s="5" t="s">
        <v>79</v>
      </c>
      <c r="E11" s="5" t="s">
        <v>80</v>
      </c>
      <c r="F11" s="5" t="s">
        <v>81</v>
      </c>
      <c r="G11" s="5"/>
      <c r="H11" s="7" t="s">
        <v>573</v>
      </c>
      <c r="I11" s="7"/>
      <c r="J11" s="7"/>
      <c r="K11" s="7"/>
      <c r="L11" s="7"/>
      <c r="M11" s="7"/>
      <c r="N11" s="7"/>
      <c r="O11" s="7"/>
      <c r="P11" s="7"/>
      <c r="Q11" s="7"/>
      <c r="R11" s="7"/>
      <c r="S11" s="7"/>
      <c r="T11" s="7"/>
      <c r="U11" s="7"/>
    </row>
    <row r="12" spans="1:24" ht="24" customHeight="1" thickBot="1" x14ac:dyDescent="0.3">
      <c r="A12" s="5" t="s">
        <v>77</v>
      </c>
      <c r="B12" s="5">
        <f>VLOOKUP(A12,Sheet1!$A$1:$B$17,2,FALSE)</f>
        <v>1</v>
      </c>
      <c r="C12" s="7" t="s">
        <v>86</v>
      </c>
      <c r="D12" s="5" t="s">
        <v>87</v>
      </c>
      <c r="E12" s="5"/>
      <c r="F12" s="5"/>
      <c r="G12" s="5"/>
      <c r="H12" s="7" t="s">
        <v>573</v>
      </c>
      <c r="I12" s="7"/>
      <c r="J12" s="7"/>
      <c r="K12" s="7"/>
      <c r="L12" s="7"/>
      <c r="M12" s="7"/>
      <c r="N12" s="7"/>
      <c r="O12" s="7"/>
      <c r="P12" s="7"/>
      <c r="Q12" s="7"/>
      <c r="R12" s="7"/>
      <c r="S12" s="7"/>
      <c r="T12" s="7"/>
      <c r="U12" s="7"/>
    </row>
    <row r="13" spans="1:24" ht="82.5" customHeight="1" thickBot="1" x14ac:dyDescent="0.3">
      <c r="A13" s="5" t="s">
        <v>90</v>
      </c>
      <c r="B13" s="5">
        <f>VLOOKUP(A13,Sheet1!$A$1:$B$17,2,FALSE)</f>
        <v>2</v>
      </c>
      <c r="C13" s="7" t="s">
        <v>103</v>
      </c>
      <c r="D13" s="5" t="s">
        <v>104</v>
      </c>
      <c r="E13" s="5" t="s">
        <v>105</v>
      </c>
      <c r="F13" s="5"/>
      <c r="G13" s="5"/>
      <c r="H13" s="7" t="s">
        <v>573</v>
      </c>
      <c r="I13" s="7"/>
      <c r="J13" s="7"/>
      <c r="K13" s="7"/>
      <c r="P13" s="7"/>
      <c r="U13" s="7"/>
    </row>
    <row r="14" spans="1:24" ht="99.75" customHeight="1" thickBot="1" x14ac:dyDescent="0.3">
      <c r="A14" s="5" t="s">
        <v>107</v>
      </c>
      <c r="B14" s="5">
        <f>VLOOKUP(A14,Sheet1!$A$1:$B$17,2,FALSE)</f>
        <v>3</v>
      </c>
      <c r="C14" s="7" t="s">
        <v>112</v>
      </c>
      <c r="D14" s="5" t="s">
        <v>113</v>
      </c>
      <c r="E14" s="21" t="s">
        <v>114</v>
      </c>
      <c r="F14" s="5" t="s">
        <v>115</v>
      </c>
      <c r="G14" s="5"/>
      <c r="H14" s="7" t="s">
        <v>573</v>
      </c>
      <c r="I14" s="7"/>
      <c r="J14" s="7"/>
      <c r="K14" s="7"/>
      <c r="L14" s="7"/>
      <c r="M14" s="7"/>
      <c r="N14" s="7"/>
      <c r="O14" s="7"/>
      <c r="P14" s="7"/>
      <c r="Q14" s="7"/>
      <c r="R14" s="7"/>
      <c r="S14" s="7"/>
      <c r="T14" s="7"/>
      <c r="U14" s="7"/>
    </row>
    <row r="15" spans="1:24" ht="75.75" customHeight="1" thickBot="1" x14ac:dyDescent="0.3">
      <c r="A15" s="5" t="s">
        <v>107</v>
      </c>
      <c r="B15" s="5">
        <f>VLOOKUP(A15,Sheet1!$A$1:$B$17,2,FALSE)</f>
        <v>3</v>
      </c>
      <c r="C15" s="7" t="s">
        <v>116</v>
      </c>
      <c r="D15" s="5" t="s">
        <v>117</v>
      </c>
      <c r="E15" s="5" t="s">
        <v>118</v>
      </c>
      <c r="F15" s="5"/>
      <c r="G15" s="5"/>
      <c r="H15" s="7" t="s">
        <v>573</v>
      </c>
      <c r="I15" s="7"/>
      <c r="J15" s="7"/>
      <c r="K15" s="7"/>
      <c r="L15" s="7"/>
      <c r="M15" s="7"/>
      <c r="N15" s="7"/>
      <c r="O15" s="7"/>
      <c r="P15" s="7"/>
      <c r="Q15" s="7"/>
      <c r="R15" s="7"/>
      <c r="S15" s="7"/>
      <c r="T15" s="7"/>
      <c r="U15" s="7"/>
    </row>
    <row r="16" spans="1:24" ht="147" customHeight="1" thickBot="1" x14ac:dyDescent="0.3">
      <c r="A16" s="5" t="s">
        <v>120</v>
      </c>
      <c r="B16" s="5">
        <f>VLOOKUP(A16,Sheet1!$A$1:$B$17,2,FALSE)</f>
        <v>4</v>
      </c>
      <c r="C16" s="7" t="s">
        <v>121</v>
      </c>
      <c r="D16" s="5" t="s">
        <v>122</v>
      </c>
      <c r="E16" s="5" t="s">
        <v>123</v>
      </c>
      <c r="F16" s="5" t="s">
        <v>124</v>
      </c>
      <c r="G16" s="5"/>
      <c r="H16" s="7" t="s">
        <v>573</v>
      </c>
      <c r="I16" s="7"/>
      <c r="J16" s="7"/>
      <c r="K16" s="7"/>
      <c r="L16" s="7"/>
      <c r="M16" s="7"/>
      <c r="N16" s="7"/>
      <c r="O16" s="7"/>
      <c r="P16" s="7"/>
      <c r="Q16" s="7"/>
      <c r="R16" s="7"/>
      <c r="S16" s="7"/>
      <c r="T16" s="7"/>
      <c r="U16" s="7"/>
    </row>
    <row r="17" spans="1:21" ht="51" customHeight="1" thickBot="1" x14ac:dyDescent="0.3">
      <c r="A17" s="5" t="s">
        <v>120</v>
      </c>
      <c r="B17" s="5">
        <f>VLOOKUP(A17,Sheet1!$A$1:$B$17,2,FALSE)</f>
        <v>4</v>
      </c>
      <c r="C17" s="7" t="s">
        <v>125</v>
      </c>
      <c r="D17" s="5" t="s">
        <v>126</v>
      </c>
      <c r="E17" s="5" t="s">
        <v>127</v>
      </c>
      <c r="F17" s="5" t="s">
        <v>128</v>
      </c>
      <c r="G17" s="5"/>
      <c r="H17" s="7" t="s">
        <v>573</v>
      </c>
      <c r="O17" s="7"/>
      <c r="P17" s="7"/>
      <c r="T17" s="7"/>
      <c r="U17" s="7"/>
    </row>
    <row r="18" spans="1:21" ht="65.25" customHeight="1" thickBot="1" x14ac:dyDescent="0.3">
      <c r="A18" s="5" t="s">
        <v>120</v>
      </c>
      <c r="B18" s="5">
        <f>VLOOKUP(A18,Sheet1!$A$1:$B$17,2,FALSE)</f>
        <v>4</v>
      </c>
      <c r="C18" s="7" t="s">
        <v>133</v>
      </c>
      <c r="D18" s="5" t="s">
        <v>134</v>
      </c>
      <c r="E18" s="5" t="s">
        <v>135</v>
      </c>
      <c r="F18" s="5" t="s">
        <v>136</v>
      </c>
      <c r="G18" s="5"/>
      <c r="H18" s="7" t="s">
        <v>573</v>
      </c>
      <c r="I18" s="7"/>
      <c r="J18" s="7"/>
      <c r="K18" s="7"/>
      <c r="L18" s="7"/>
      <c r="M18" s="7"/>
      <c r="N18" s="7"/>
      <c r="O18" s="7"/>
      <c r="P18" s="7"/>
      <c r="Q18" s="7"/>
      <c r="R18" s="7"/>
      <c r="S18" s="7"/>
      <c r="T18" s="7"/>
      <c r="U18" s="7"/>
    </row>
    <row r="19" spans="1:21" ht="120" customHeight="1" thickBot="1" x14ac:dyDescent="0.3">
      <c r="A19" s="5" t="s">
        <v>138</v>
      </c>
      <c r="B19" s="5">
        <f>VLOOKUP(A19,Sheet1!$A$1:$B$17,2,FALSE)</f>
        <v>9</v>
      </c>
      <c r="C19" s="7" t="s">
        <v>144</v>
      </c>
      <c r="D19" s="5" t="s">
        <v>145</v>
      </c>
      <c r="E19" s="5" t="s">
        <v>146</v>
      </c>
      <c r="F19" s="5" t="s">
        <v>147</v>
      </c>
      <c r="G19" s="5" t="s">
        <v>148</v>
      </c>
      <c r="H19" s="7" t="s">
        <v>573</v>
      </c>
      <c r="I19" s="7"/>
      <c r="J19" s="7"/>
      <c r="K19" s="7"/>
      <c r="L19" s="7"/>
      <c r="M19" s="7"/>
      <c r="N19" s="7"/>
      <c r="O19" s="7"/>
      <c r="P19" s="7"/>
      <c r="Q19" s="7"/>
      <c r="R19" s="7"/>
      <c r="S19" s="7"/>
      <c r="T19" s="7"/>
      <c r="U19" s="7"/>
    </row>
    <row r="20" spans="1:21" ht="82.5" customHeight="1" thickBot="1" x14ac:dyDescent="0.3">
      <c r="A20" s="5" t="s">
        <v>154</v>
      </c>
      <c r="B20" s="5">
        <f>VLOOKUP(A20,Sheet1!$A$1:$B$17,2,FALSE)</f>
        <v>10</v>
      </c>
      <c r="C20" s="7" t="s">
        <v>160</v>
      </c>
      <c r="D20" s="5" t="s">
        <v>161</v>
      </c>
      <c r="E20" s="5" t="s">
        <v>162</v>
      </c>
      <c r="F20" s="5" t="s">
        <v>163</v>
      </c>
      <c r="G20" s="5" t="s">
        <v>164</v>
      </c>
      <c r="H20" s="7" t="s">
        <v>573</v>
      </c>
      <c r="I20" s="7"/>
      <c r="J20" s="7"/>
      <c r="K20" s="7"/>
      <c r="L20" s="7"/>
      <c r="M20" s="7"/>
      <c r="N20" s="7"/>
      <c r="O20" s="7"/>
      <c r="P20" s="7"/>
      <c r="Q20" s="7"/>
      <c r="R20" s="7"/>
      <c r="S20" s="7"/>
      <c r="T20" s="7"/>
      <c r="U20" s="7"/>
    </row>
    <row r="21" spans="1:21" ht="81.75" customHeight="1" thickBot="1" x14ac:dyDescent="0.3">
      <c r="A21" s="5" t="s">
        <v>154</v>
      </c>
      <c r="B21" s="5">
        <f>VLOOKUP(A21,Sheet1!$A$1:$B$17,2,FALSE)</f>
        <v>10</v>
      </c>
      <c r="C21" s="7" t="s">
        <v>165</v>
      </c>
      <c r="D21" s="5" t="s">
        <v>166</v>
      </c>
      <c r="E21" s="5" t="s">
        <v>167</v>
      </c>
      <c r="F21" s="5" t="s">
        <v>168</v>
      </c>
      <c r="G21" s="5" t="s">
        <v>204</v>
      </c>
      <c r="H21" s="7" t="s">
        <v>573</v>
      </c>
      <c r="P21" s="7"/>
    </row>
    <row r="22" spans="1:21" ht="51" customHeight="1" thickBot="1" x14ac:dyDescent="0.3">
      <c r="A22" s="5" t="s">
        <v>175</v>
      </c>
      <c r="B22" s="5">
        <f>VLOOKUP(A22,Sheet1!$A$1:$B$17,2,FALSE)</f>
        <v>14</v>
      </c>
      <c r="C22" s="7" t="s">
        <v>180</v>
      </c>
      <c r="D22" s="5" t="s">
        <v>181</v>
      </c>
      <c r="E22" s="5"/>
      <c r="F22" s="5"/>
      <c r="G22" s="5"/>
      <c r="H22" s="7" t="s">
        <v>573</v>
      </c>
      <c r="I22" s="7"/>
      <c r="J22" s="7"/>
      <c r="K22" s="7"/>
      <c r="L22" s="7"/>
      <c r="M22" s="7"/>
      <c r="N22" s="7"/>
      <c r="O22" s="7"/>
      <c r="P22" s="7"/>
      <c r="Q22" s="7"/>
      <c r="R22" s="7"/>
      <c r="S22" s="7"/>
      <c r="T22" s="7"/>
      <c r="U22" s="7"/>
    </row>
    <row r="23" spans="1:21" ht="53.25" customHeight="1" thickBot="1" x14ac:dyDescent="0.3">
      <c r="A23" s="5" t="s">
        <v>190</v>
      </c>
      <c r="B23" s="5">
        <f>VLOOKUP(A23,Sheet1!$A$1:$B$17,2,FALSE)</f>
        <v>15</v>
      </c>
      <c r="C23" s="7" t="s">
        <v>191</v>
      </c>
      <c r="D23" s="5" t="s">
        <v>192</v>
      </c>
      <c r="E23" s="5" t="s">
        <v>193</v>
      </c>
      <c r="F23" s="5"/>
      <c r="G23" s="5"/>
      <c r="H23" s="7" t="s">
        <v>573</v>
      </c>
      <c r="I23" s="7"/>
      <c r="J23" s="7"/>
      <c r="K23" s="7"/>
      <c r="L23" s="7"/>
      <c r="M23" s="7"/>
      <c r="N23" s="7"/>
      <c r="O23" s="7"/>
      <c r="P23" s="7"/>
      <c r="Q23" s="7"/>
      <c r="R23" s="7"/>
      <c r="S23" s="7"/>
      <c r="T23" s="7"/>
      <c r="U23" s="7"/>
    </row>
    <row r="24" spans="1:21" ht="62.25" customHeight="1" thickBot="1" x14ac:dyDescent="0.3">
      <c r="A24" s="5" t="s">
        <v>198</v>
      </c>
      <c r="B24" s="5">
        <f>VLOOKUP(A24,Sheet1!$A$1:$B$17,2,FALSE)</f>
        <v>11</v>
      </c>
      <c r="C24" s="7" t="s">
        <v>201</v>
      </c>
      <c r="D24" s="5" t="s">
        <v>202</v>
      </c>
      <c r="E24" s="24"/>
      <c r="F24" s="24"/>
      <c r="G24" s="24"/>
      <c r="H24" s="7" t="s">
        <v>573</v>
      </c>
      <c r="I24" s="7"/>
      <c r="J24" s="7"/>
      <c r="K24" s="7"/>
      <c r="L24" s="7"/>
      <c r="M24" s="7"/>
      <c r="N24" s="7"/>
      <c r="O24" s="7"/>
      <c r="P24" s="7"/>
      <c r="Q24" s="7"/>
      <c r="R24" s="7"/>
      <c r="S24" s="7"/>
      <c r="T24" s="7"/>
      <c r="U24" s="7"/>
    </row>
    <row r="25" spans="1:21" ht="135" customHeight="1" thickBot="1" x14ac:dyDescent="0.3">
      <c r="A25" s="20" t="s">
        <v>524</v>
      </c>
      <c r="B25" s="5">
        <f>VLOOKUP(A25,Sheet1!$A$1:$B$17,2,FALSE)</f>
        <v>12</v>
      </c>
      <c r="C25" s="3" t="s">
        <v>525</v>
      </c>
      <c r="D25" s="3" t="s">
        <v>526</v>
      </c>
      <c r="E25" s="3" t="s">
        <v>527</v>
      </c>
      <c r="F25" s="3"/>
      <c r="G25" s="3"/>
      <c r="H25" s="7" t="s">
        <v>573</v>
      </c>
      <c r="P25" s="7"/>
      <c r="T25" s="7"/>
      <c r="U25" s="7"/>
    </row>
    <row r="26" spans="1:21" ht="207.75" customHeight="1" thickBot="1" x14ac:dyDescent="0.3">
      <c r="A26" s="20" t="s">
        <v>524</v>
      </c>
      <c r="B26" s="5">
        <f>VLOOKUP(A26,Sheet1!$A$1:$B$17,2,FALSE)</f>
        <v>12</v>
      </c>
      <c r="C26" s="3" t="s">
        <v>528</v>
      </c>
      <c r="D26" s="3" t="s">
        <v>529</v>
      </c>
      <c r="E26" s="3" t="s">
        <v>530</v>
      </c>
      <c r="F26" s="3"/>
      <c r="G26" s="3"/>
      <c r="H26" s="7" t="s">
        <v>573</v>
      </c>
      <c r="I26" s="7"/>
      <c r="J26" s="7"/>
      <c r="K26" s="7"/>
      <c r="L26" s="7"/>
      <c r="M26" s="7"/>
      <c r="N26" s="7"/>
      <c r="O26" s="7"/>
      <c r="P26" s="7"/>
      <c r="Q26" s="7"/>
      <c r="R26" s="7"/>
      <c r="S26" s="7"/>
      <c r="T26" s="7"/>
      <c r="U26" s="7"/>
    </row>
    <row r="27" spans="1:21" ht="195.75" customHeight="1" thickBot="1" x14ac:dyDescent="0.3">
      <c r="A27" s="5" t="s">
        <v>183</v>
      </c>
      <c r="B27" s="5">
        <f>VLOOKUP(A27,Sheet1!$A$1:$B$17,2,FALSE)</f>
        <v>13</v>
      </c>
      <c r="C27" s="7" t="s">
        <v>184</v>
      </c>
      <c r="D27" s="5" t="s">
        <v>185</v>
      </c>
      <c r="E27" s="5" t="s">
        <v>186</v>
      </c>
      <c r="F27" s="5" t="s">
        <v>187</v>
      </c>
      <c r="G27" s="5" t="s">
        <v>188</v>
      </c>
      <c r="H27" s="7" t="s">
        <v>573</v>
      </c>
      <c r="I27" s="7"/>
      <c r="J27" s="7"/>
      <c r="K27" s="7"/>
      <c r="L27" s="7"/>
      <c r="M27" s="7"/>
      <c r="N27" s="7"/>
      <c r="O27" s="7"/>
      <c r="P27" s="7"/>
      <c r="Q27" s="7"/>
      <c r="R27" s="7"/>
      <c r="S27" s="7"/>
      <c r="T27" s="7"/>
      <c r="U27" s="7"/>
    </row>
    <row r="28" spans="1:21" ht="154.5" customHeight="1" thickBot="1" x14ac:dyDescent="0.3">
      <c r="A28" s="5" t="s">
        <v>18</v>
      </c>
      <c r="B28" s="5">
        <f>VLOOKUP(A28,Sheet1!$A$1:$B$17,2,FALSE)</f>
        <v>6</v>
      </c>
      <c r="C28" s="7" t="s">
        <v>21</v>
      </c>
      <c r="D28" s="5" t="s">
        <v>22</v>
      </c>
      <c r="E28" s="5"/>
      <c r="F28" s="5"/>
      <c r="G28" s="5"/>
      <c r="H28" s="7" t="s">
        <v>574</v>
      </c>
      <c r="I28" s="7"/>
      <c r="J28" s="7"/>
      <c r="K28" s="7"/>
      <c r="L28" s="7"/>
      <c r="M28" s="7"/>
      <c r="N28" s="7"/>
      <c r="O28" s="7"/>
      <c r="P28" s="7"/>
      <c r="Q28" s="7"/>
      <c r="R28" s="7"/>
      <c r="S28" s="7"/>
      <c r="T28" s="7"/>
      <c r="U28" s="7"/>
    </row>
    <row r="29" spans="1:21" ht="87" customHeight="1" thickBot="1" x14ac:dyDescent="0.3">
      <c r="A29" s="5" t="s">
        <v>26</v>
      </c>
      <c r="B29" s="5">
        <f>VLOOKUP(A29,Sheet1!$A$1:$B$17,2,FALSE)</f>
        <v>7</v>
      </c>
      <c r="C29" s="7" t="s">
        <v>36</v>
      </c>
      <c r="D29" s="5" t="s">
        <v>37</v>
      </c>
      <c r="E29" s="5" t="s">
        <v>38</v>
      </c>
      <c r="F29" s="5" t="s">
        <v>39</v>
      </c>
      <c r="G29" s="5" t="s">
        <v>40</v>
      </c>
      <c r="H29" s="7" t="s">
        <v>574</v>
      </c>
      <c r="K29" s="7"/>
      <c r="O29" s="7"/>
      <c r="P29" s="7"/>
      <c r="Q29" s="7"/>
      <c r="R29" s="7"/>
      <c r="S29" s="7"/>
      <c r="T29" s="7"/>
      <c r="U29" s="7"/>
    </row>
    <row r="30" spans="1:21" ht="67.5" customHeight="1" thickBot="1" x14ac:dyDescent="0.3">
      <c r="A30" s="5" t="s">
        <v>26</v>
      </c>
      <c r="B30" s="5">
        <f>VLOOKUP(A30,Sheet1!$A$1:$B$17,2,FALSE)</f>
        <v>7</v>
      </c>
      <c r="C30" s="7" t="s">
        <v>41</v>
      </c>
      <c r="D30" s="5" t="s">
        <v>42</v>
      </c>
      <c r="E30" s="5" t="s">
        <v>43</v>
      </c>
      <c r="F30" s="5" t="s">
        <v>44</v>
      </c>
      <c r="G30" s="5" t="s">
        <v>31</v>
      </c>
      <c r="H30" s="7" t="s">
        <v>574</v>
      </c>
      <c r="I30" s="7"/>
      <c r="J30" s="7"/>
      <c r="K30" s="7"/>
      <c r="L30" s="7"/>
      <c r="M30" s="7"/>
      <c r="N30" s="7"/>
      <c r="O30" s="7"/>
      <c r="P30" s="7"/>
      <c r="Q30" s="7"/>
      <c r="R30" s="7"/>
      <c r="S30" s="7"/>
      <c r="T30" s="7"/>
      <c r="U30" s="7"/>
    </row>
    <row r="31" spans="1:21" ht="87.75" customHeight="1" thickBot="1" x14ac:dyDescent="0.3">
      <c r="A31" s="5" t="s">
        <v>77</v>
      </c>
      <c r="B31" s="5">
        <f>VLOOKUP(A31,Sheet1!$A$1:$B$17,2,FALSE)</f>
        <v>1</v>
      </c>
      <c r="C31" s="7" t="s">
        <v>88</v>
      </c>
      <c r="D31" s="5"/>
      <c r="E31" s="5"/>
      <c r="F31" s="5"/>
      <c r="G31" s="5"/>
      <c r="H31" s="7" t="s">
        <v>574</v>
      </c>
      <c r="I31" s="7"/>
      <c r="J31" s="7"/>
      <c r="K31" s="7"/>
      <c r="L31" s="7"/>
      <c r="M31" s="7"/>
      <c r="N31" s="7"/>
      <c r="O31" s="7"/>
      <c r="P31" s="7"/>
      <c r="Q31" s="7"/>
      <c r="R31" s="7"/>
      <c r="S31" s="7"/>
      <c r="T31" s="7"/>
      <c r="U31" s="7"/>
    </row>
    <row r="32" spans="1:21" ht="52.5" customHeight="1" thickBot="1" x14ac:dyDescent="0.3">
      <c r="A32" s="5" t="s">
        <v>138</v>
      </c>
      <c r="B32" s="5">
        <f>VLOOKUP(A32,Sheet1!$A$1:$B$17,2,FALSE)</f>
        <v>9</v>
      </c>
      <c r="C32" s="7" t="s">
        <v>139</v>
      </c>
      <c r="D32" s="5" t="s">
        <v>140</v>
      </c>
      <c r="E32" s="5" t="s">
        <v>141</v>
      </c>
      <c r="F32" s="5" t="s">
        <v>142</v>
      </c>
      <c r="G32" s="5" t="s">
        <v>143</v>
      </c>
      <c r="H32" s="7" t="s">
        <v>574</v>
      </c>
      <c r="K32" s="7"/>
      <c r="P32" s="7"/>
      <c r="U32" s="7"/>
    </row>
    <row r="33" spans="1:21" ht="45" customHeight="1" thickBot="1" x14ac:dyDescent="0.3">
      <c r="A33" s="5" t="s">
        <v>138</v>
      </c>
      <c r="B33" s="5">
        <f>VLOOKUP(A33,Sheet1!$A$1:$B$17,2,FALSE)</f>
        <v>9</v>
      </c>
      <c r="C33" s="7" t="s">
        <v>149</v>
      </c>
      <c r="D33" s="5" t="s">
        <v>150</v>
      </c>
      <c r="E33" s="5" t="s">
        <v>151</v>
      </c>
      <c r="F33" s="5" t="s">
        <v>505</v>
      </c>
      <c r="G33" s="5" t="s">
        <v>152</v>
      </c>
      <c r="H33" s="7" t="s">
        <v>574</v>
      </c>
      <c r="I33" s="7"/>
      <c r="J33" s="7"/>
      <c r="K33" s="7"/>
      <c r="L33" s="7"/>
      <c r="M33" s="7"/>
      <c r="N33" s="7"/>
      <c r="O33" s="7"/>
      <c r="P33" s="7"/>
      <c r="Q33" s="7"/>
      <c r="R33" s="7"/>
      <c r="S33" s="7"/>
      <c r="T33" s="7"/>
      <c r="U33" s="7"/>
    </row>
    <row r="34" spans="1:21" ht="59.25" customHeight="1" thickBot="1" x14ac:dyDescent="0.3">
      <c r="A34" s="5" t="s">
        <v>154</v>
      </c>
      <c r="B34" s="5">
        <f>VLOOKUP(A34,Sheet1!$A$1:$B$17,2,FALSE)</f>
        <v>10</v>
      </c>
      <c r="C34" s="7" t="s">
        <v>169</v>
      </c>
      <c r="D34" s="5" t="s">
        <v>170</v>
      </c>
      <c r="E34" s="5" t="s">
        <v>171</v>
      </c>
      <c r="F34" s="5" t="s">
        <v>172</v>
      </c>
      <c r="G34" s="5" t="s">
        <v>173</v>
      </c>
      <c r="H34" s="7" t="s">
        <v>574</v>
      </c>
      <c r="I34" s="7"/>
      <c r="J34" s="7"/>
      <c r="K34" s="7"/>
      <c r="L34" s="7"/>
      <c r="M34" s="7"/>
      <c r="N34" s="7"/>
      <c r="O34" s="7"/>
      <c r="P34" s="7"/>
      <c r="Q34" s="7"/>
      <c r="R34" s="7"/>
      <c r="S34" s="7"/>
      <c r="T34" s="7"/>
      <c r="U34" s="7"/>
    </row>
    <row r="35" spans="1:21" ht="56.25" customHeight="1" thickBot="1" x14ac:dyDescent="0.3">
      <c r="A35" s="20" t="s">
        <v>524</v>
      </c>
      <c r="B35" s="5">
        <f>VLOOKUP(A35,Sheet1!$A$1:$B$17,2,FALSE)</f>
        <v>12</v>
      </c>
      <c r="C35" s="3" t="s">
        <v>531</v>
      </c>
      <c r="D35" s="3" t="s">
        <v>532</v>
      </c>
      <c r="E35" s="3" t="s">
        <v>533</v>
      </c>
      <c r="F35" s="3" t="s">
        <v>534</v>
      </c>
      <c r="G35" s="24"/>
      <c r="H35" s="7" t="s">
        <v>574</v>
      </c>
      <c r="I35" s="7"/>
      <c r="J35" s="7"/>
      <c r="K35" s="7"/>
      <c r="L35" s="7"/>
      <c r="M35" s="7"/>
      <c r="N35" s="7"/>
      <c r="O35" s="7"/>
      <c r="P35" s="7"/>
      <c r="Q35" s="7"/>
      <c r="R35" s="7"/>
      <c r="S35" s="7"/>
      <c r="T35" s="7"/>
      <c r="U35" s="7"/>
    </row>
    <row r="36" spans="1:21" ht="59.25" customHeight="1" thickBot="1" x14ac:dyDescent="0.3">
      <c r="A36" s="5" t="s">
        <v>175</v>
      </c>
      <c r="B36" s="5">
        <f>VLOOKUP(A36,Sheet1!$A$1:$B$17,2,FALSE)</f>
        <v>14</v>
      </c>
      <c r="C36" s="7" t="s">
        <v>176</v>
      </c>
      <c r="D36" s="5" t="s">
        <v>177</v>
      </c>
      <c r="E36" s="5" t="s">
        <v>178</v>
      </c>
      <c r="F36" s="5" t="s">
        <v>179</v>
      </c>
      <c r="G36" s="5"/>
      <c r="H36" s="7" t="s">
        <v>576</v>
      </c>
      <c r="P36" s="7"/>
      <c r="Q36" s="7"/>
      <c r="R36" s="7"/>
      <c r="S36" s="7"/>
      <c r="T36" s="7"/>
      <c r="U36" s="7"/>
    </row>
    <row r="37" spans="1:21" ht="55.5" customHeight="1" thickBot="1" x14ac:dyDescent="0.3">
      <c r="A37" s="5" t="s">
        <v>0</v>
      </c>
      <c r="B37" s="5">
        <f>VLOOKUP(A37,Sheet1!$A$1:$B$17,2,FALSE)</f>
        <v>5</v>
      </c>
      <c r="C37" s="7" t="s">
        <v>1</v>
      </c>
      <c r="D37" s="5" t="s">
        <v>2</v>
      </c>
      <c r="E37" s="5" t="s">
        <v>3</v>
      </c>
      <c r="F37" s="5" t="s">
        <v>4</v>
      </c>
      <c r="G37" s="5" t="s">
        <v>5</v>
      </c>
      <c r="H37" s="7" t="s">
        <v>648</v>
      </c>
      <c r="I37" s="7"/>
      <c r="J37" s="7"/>
      <c r="K37" s="7"/>
      <c r="L37" s="7"/>
      <c r="M37" s="7"/>
      <c r="N37" s="7"/>
      <c r="O37" s="7"/>
      <c r="P37" s="7"/>
      <c r="Q37" s="7"/>
      <c r="R37" s="7"/>
      <c r="S37" s="7"/>
      <c r="T37" s="7"/>
      <c r="U37" s="7"/>
    </row>
    <row r="38" spans="1:21" ht="78" customHeight="1" thickBot="1" x14ac:dyDescent="0.3">
      <c r="A38" s="5" t="s">
        <v>46</v>
      </c>
      <c r="B38" s="5">
        <f>VLOOKUP(A38,Sheet1!$A$1:$B$17,2,FALSE)</f>
        <v>8</v>
      </c>
      <c r="C38" s="7" t="s">
        <v>47</v>
      </c>
      <c r="D38" s="5" t="s">
        <v>48</v>
      </c>
      <c r="E38" s="5" t="s">
        <v>49</v>
      </c>
      <c r="F38" s="5"/>
      <c r="G38" s="5"/>
      <c r="H38" s="7" t="s">
        <v>648</v>
      </c>
      <c r="I38" s="7"/>
      <c r="J38" s="7"/>
      <c r="K38" s="7"/>
      <c r="L38" s="7"/>
      <c r="M38" s="7"/>
      <c r="N38" s="7"/>
      <c r="O38" s="7"/>
      <c r="P38" s="7"/>
      <c r="Q38" s="7"/>
      <c r="R38" s="7"/>
      <c r="S38" s="7"/>
      <c r="T38" s="7"/>
      <c r="U38" s="7"/>
    </row>
    <row r="39" spans="1:21" ht="112.5" customHeight="1" thickBot="1" x14ac:dyDescent="0.3">
      <c r="A39" s="5" t="s">
        <v>61</v>
      </c>
      <c r="B39" s="5">
        <f>VLOOKUP(A39,Sheet1!$A$1:$B$17,2,FALSE)</f>
        <v>16</v>
      </c>
      <c r="C39" s="7" t="s">
        <v>62</v>
      </c>
      <c r="D39" s="5" t="s">
        <v>63</v>
      </c>
      <c r="E39" s="5" t="s">
        <v>64</v>
      </c>
      <c r="F39" s="5" t="s">
        <v>65</v>
      </c>
      <c r="G39" s="5"/>
      <c r="H39" s="7" t="s">
        <v>648</v>
      </c>
    </row>
    <row r="40" spans="1:21" ht="84" customHeight="1" thickBot="1" x14ac:dyDescent="0.3">
      <c r="A40" s="5" t="s">
        <v>77</v>
      </c>
      <c r="B40" s="5">
        <f>VLOOKUP(A40,Sheet1!$A$1:$B$17,2,FALSE)</f>
        <v>1</v>
      </c>
      <c r="C40" s="7" t="s">
        <v>82</v>
      </c>
      <c r="D40" s="5" t="s">
        <v>83</v>
      </c>
      <c r="E40" s="5" t="s">
        <v>84</v>
      </c>
      <c r="F40" s="5" t="s">
        <v>85</v>
      </c>
      <c r="G40" s="5"/>
      <c r="H40" s="7" t="s">
        <v>648</v>
      </c>
      <c r="I40" s="7"/>
      <c r="J40" s="7"/>
      <c r="K40" s="7"/>
      <c r="L40" s="7"/>
      <c r="M40" s="7"/>
      <c r="N40" s="7"/>
      <c r="O40" s="7"/>
      <c r="P40" s="7"/>
      <c r="Q40" s="7"/>
      <c r="R40" s="7"/>
      <c r="S40" s="7"/>
      <c r="T40" s="7"/>
      <c r="U40" s="7"/>
    </row>
    <row r="41" spans="1:21" ht="75.75" customHeight="1" thickBot="1" x14ac:dyDescent="0.3">
      <c r="A41" s="5" t="s">
        <v>90</v>
      </c>
      <c r="B41" s="5">
        <f>VLOOKUP(A41,Sheet1!$A$1:$B$17,2,FALSE)</f>
        <v>2</v>
      </c>
      <c r="C41" s="7" t="s">
        <v>91</v>
      </c>
      <c r="D41" s="5" t="s">
        <v>92</v>
      </c>
      <c r="E41" s="5" t="s">
        <v>93</v>
      </c>
      <c r="F41" s="5" t="s">
        <v>94</v>
      </c>
      <c r="G41" s="5"/>
      <c r="H41" s="7" t="s">
        <v>648</v>
      </c>
      <c r="I41" s="7"/>
      <c r="J41" s="7"/>
      <c r="K41" s="7"/>
      <c r="L41" s="7"/>
      <c r="M41" s="7"/>
      <c r="N41" s="7"/>
      <c r="O41" s="7"/>
      <c r="P41" s="7"/>
      <c r="Q41" s="7"/>
      <c r="R41" s="7"/>
      <c r="S41" s="7"/>
      <c r="T41" s="7"/>
      <c r="U41" s="7"/>
    </row>
    <row r="42" spans="1:21" ht="120" customHeight="1" thickBot="1" x14ac:dyDescent="0.3">
      <c r="A42" s="5" t="s">
        <v>107</v>
      </c>
      <c r="B42" s="5">
        <f>VLOOKUP(A42,Sheet1!$A$1:$B$17,2,FALSE)</f>
        <v>3</v>
      </c>
      <c r="C42" s="7" t="s">
        <v>108</v>
      </c>
      <c r="D42" s="5" t="s">
        <v>109</v>
      </c>
      <c r="E42" s="5" t="s">
        <v>110</v>
      </c>
      <c r="F42" s="5" t="s">
        <v>111</v>
      </c>
      <c r="G42" s="5"/>
      <c r="H42" s="7" t="s">
        <v>648</v>
      </c>
      <c r="I42" s="7"/>
      <c r="J42" s="7"/>
      <c r="K42" s="7"/>
      <c r="L42" s="7"/>
      <c r="M42" s="7"/>
      <c r="N42" s="7"/>
      <c r="O42" s="7"/>
      <c r="P42" s="7"/>
      <c r="Q42" s="7"/>
      <c r="R42" s="7"/>
      <c r="S42" s="7"/>
      <c r="T42" s="7"/>
      <c r="U42" s="7"/>
    </row>
    <row r="43" spans="1:21" ht="235.5" customHeight="1" thickBot="1" x14ac:dyDescent="0.3">
      <c r="A43" s="5" t="s">
        <v>120</v>
      </c>
      <c r="B43" s="5">
        <f>VLOOKUP(A43,Sheet1!$A$1:$B$17,2,FALSE)</f>
        <v>4</v>
      </c>
      <c r="C43" s="7" t="s">
        <v>129</v>
      </c>
      <c r="D43" s="5" t="s">
        <v>130</v>
      </c>
      <c r="E43" s="5" t="s">
        <v>131</v>
      </c>
      <c r="F43" s="5" t="s">
        <v>132</v>
      </c>
      <c r="G43" s="5"/>
      <c r="H43" s="7" t="s">
        <v>648</v>
      </c>
      <c r="I43" s="7"/>
      <c r="J43" s="7"/>
      <c r="K43" s="7"/>
      <c r="L43" s="7"/>
      <c r="M43" s="7"/>
      <c r="N43" s="7"/>
      <c r="O43" s="7"/>
      <c r="P43" s="7"/>
      <c r="Q43" s="7"/>
      <c r="R43" s="7"/>
      <c r="S43" s="7"/>
      <c r="T43" s="7"/>
      <c r="U43" s="7"/>
    </row>
    <row r="44" spans="1:21" ht="51" customHeight="1" thickBot="1" x14ac:dyDescent="0.3">
      <c r="A44" s="5" t="s">
        <v>154</v>
      </c>
      <c r="B44" s="5">
        <f>VLOOKUP(A44,Sheet1!$A$1:$B$17,2,FALSE)</f>
        <v>10</v>
      </c>
      <c r="C44" s="7" t="s">
        <v>155</v>
      </c>
      <c r="D44" s="5" t="s">
        <v>156</v>
      </c>
      <c r="E44" s="5" t="s">
        <v>157</v>
      </c>
      <c r="F44" s="5" t="s">
        <v>158</v>
      </c>
      <c r="G44" s="5" t="s">
        <v>159</v>
      </c>
      <c r="H44" s="7" t="s">
        <v>648</v>
      </c>
      <c r="I44" s="7"/>
      <c r="J44" s="7"/>
      <c r="K44" s="7"/>
      <c r="L44" s="7"/>
      <c r="M44" s="7"/>
      <c r="N44" s="7"/>
      <c r="O44" s="7"/>
      <c r="P44" s="7"/>
      <c r="Q44" s="7"/>
      <c r="R44" s="7"/>
      <c r="S44" s="7"/>
      <c r="T44" s="7"/>
      <c r="U44" s="7"/>
    </row>
    <row r="45" spans="1:21" ht="77.25" customHeight="1" thickBot="1" x14ac:dyDescent="0.3">
      <c r="A45" s="5" t="s">
        <v>190</v>
      </c>
      <c r="B45" s="5">
        <f>VLOOKUP(A45,Sheet1!$A$1:$B$17,2,FALSE)</f>
        <v>15</v>
      </c>
      <c r="C45" s="7" t="s">
        <v>194</v>
      </c>
      <c r="D45" s="5" t="s">
        <v>195</v>
      </c>
      <c r="E45" s="5" t="s">
        <v>196</v>
      </c>
      <c r="F45" s="5"/>
      <c r="G45" s="5"/>
      <c r="H45" s="7" t="s">
        <v>648</v>
      </c>
      <c r="J45" s="7"/>
      <c r="K45" s="7"/>
      <c r="L45" s="7"/>
      <c r="M45" s="7"/>
      <c r="N45" s="7"/>
      <c r="O45" s="7"/>
      <c r="P45" s="7"/>
      <c r="Q45" s="7"/>
      <c r="R45" s="7"/>
      <c r="S45" s="7"/>
      <c r="T45" s="7"/>
      <c r="U45" s="7"/>
    </row>
    <row r="46" spans="1:21" ht="66.75" customHeight="1" thickBot="1" x14ac:dyDescent="0.3">
      <c r="A46" s="5" t="s">
        <v>198</v>
      </c>
      <c r="B46" s="5">
        <f>VLOOKUP(A46,Sheet1!$A$1:$B$17,2,FALSE)</f>
        <v>11</v>
      </c>
      <c r="C46" s="7" t="s">
        <v>199</v>
      </c>
      <c r="D46" s="5" t="s">
        <v>200</v>
      </c>
      <c r="E46" s="5"/>
      <c r="F46" s="5"/>
      <c r="G46" s="5"/>
      <c r="H46" s="7" t="s">
        <v>648</v>
      </c>
      <c r="I46" s="7"/>
      <c r="J46" s="7"/>
      <c r="K46" s="7"/>
      <c r="L46" s="7"/>
      <c r="M46" s="7"/>
      <c r="N46" s="7"/>
      <c r="O46" s="7"/>
      <c r="P46" s="7"/>
      <c r="Q46" s="7"/>
      <c r="R46" s="7"/>
      <c r="S46" s="7"/>
      <c r="T46" s="7"/>
      <c r="U46" s="7"/>
    </row>
    <row r="47" spans="1:21" ht="71.25" customHeight="1" thickBot="1" x14ac:dyDescent="0.3">
      <c r="A47" s="5" t="s">
        <v>0</v>
      </c>
      <c r="B47" s="5">
        <f>VLOOKUP(A47,Sheet1!$A$1:$B$17,2,FALSE)</f>
        <v>5</v>
      </c>
      <c r="C47" s="7" t="s">
        <v>14</v>
      </c>
      <c r="D47" s="5" t="s">
        <v>15</v>
      </c>
      <c r="E47" s="5" t="s">
        <v>16</v>
      </c>
      <c r="F47" s="24"/>
      <c r="G47" s="5"/>
      <c r="H47" s="7" t="s">
        <v>575</v>
      </c>
      <c r="I47" s="7"/>
      <c r="J47" s="7"/>
      <c r="K47" s="7"/>
      <c r="L47" s="7"/>
      <c r="M47" s="7"/>
      <c r="N47" s="7"/>
      <c r="O47" s="7"/>
      <c r="P47" s="7"/>
      <c r="Q47" s="7"/>
      <c r="R47" s="7"/>
      <c r="S47" s="7"/>
      <c r="T47" s="7"/>
      <c r="U47" s="7"/>
    </row>
    <row r="48" spans="1:21" ht="40.5" customHeight="1" thickBot="1" x14ac:dyDescent="0.3">
      <c r="A48" s="5" t="s">
        <v>18</v>
      </c>
      <c r="B48" s="5">
        <f>VLOOKUP(A48,Sheet1!$A$1:$B$17,2,FALSE)</f>
        <v>6</v>
      </c>
      <c r="C48" s="7" t="s">
        <v>23</v>
      </c>
      <c r="D48" s="5" t="s">
        <v>24</v>
      </c>
      <c r="E48" s="21"/>
      <c r="F48" s="21"/>
      <c r="G48" s="21"/>
      <c r="H48" s="7" t="s">
        <v>575</v>
      </c>
    </row>
    <row r="49" spans="1:21" ht="40.5" customHeight="1" thickBot="1" x14ac:dyDescent="0.3">
      <c r="A49" s="21" t="s">
        <v>46</v>
      </c>
      <c r="B49" s="5">
        <f>VLOOKUP(A49,Sheet1!$A$1:$B$17,2,FALSE)</f>
        <v>8</v>
      </c>
      <c r="C49" s="7" t="s">
        <v>52</v>
      </c>
      <c r="D49" s="5" t="s">
        <v>53</v>
      </c>
      <c r="E49" s="5" t="s">
        <v>54</v>
      </c>
      <c r="F49" s="5" t="s">
        <v>55</v>
      </c>
      <c r="G49" s="5"/>
      <c r="H49" s="7" t="s">
        <v>575</v>
      </c>
    </row>
    <row r="50" spans="1:21" ht="40.5" customHeight="1" thickBot="1" x14ac:dyDescent="0.3">
      <c r="A50" s="21" t="s">
        <v>46</v>
      </c>
      <c r="B50" s="5">
        <f>VLOOKUP(A50,Sheet1!$A$1:$B$17,2,FALSE)</f>
        <v>8</v>
      </c>
      <c r="C50" s="7" t="s">
        <v>56</v>
      </c>
      <c r="D50" s="5" t="s">
        <v>57</v>
      </c>
      <c r="E50" s="5" t="s">
        <v>58</v>
      </c>
      <c r="F50" s="5" t="s">
        <v>59</v>
      </c>
      <c r="G50" s="5"/>
      <c r="H50" s="7" t="s">
        <v>575</v>
      </c>
    </row>
    <row r="51" spans="1:21" ht="84" customHeight="1" thickBot="1" x14ac:dyDescent="0.3">
      <c r="A51" s="21" t="s">
        <v>90</v>
      </c>
      <c r="B51" s="5">
        <f>VLOOKUP(A51,Sheet1!$A$1:$B$17,2,FALSE)</f>
        <v>2</v>
      </c>
      <c r="C51" s="7" t="s">
        <v>95</v>
      </c>
      <c r="D51" s="5" t="s">
        <v>96</v>
      </c>
      <c r="E51" s="5" t="s">
        <v>97</v>
      </c>
      <c r="F51" s="5" t="s">
        <v>98</v>
      </c>
      <c r="G51" s="21"/>
      <c r="H51" s="7" t="s">
        <v>575</v>
      </c>
    </row>
    <row r="52" spans="1:21" ht="246" customHeight="1" thickBot="1" x14ac:dyDescent="0.3">
      <c r="A52" s="5" t="s">
        <v>90</v>
      </c>
      <c r="B52" s="5">
        <f>VLOOKUP(A52,Sheet1!$A$1:$B$17,2,FALSE)</f>
        <v>2</v>
      </c>
      <c r="C52" s="7" t="s">
        <v>99</v>
      </c>
      <c r="D52" s="5" t="s">
        <v>100</v>
      </c>
      <c r="E52" s="5" t="s">
        <v>101</v>
      </c>
      <c r="F52" s="5" t="s">
        <v>102</v>
      </c>
      <c r="G52" s="5"/>
      <c r="H52" s="38" t="s">
        <v>588</v>
      </c>
      <c r="I52" s="6"/>
      <c r="J52" s="6"/>
      <c r="K52" s="7"/>
      <c r="L52" s="7"/>
      <c r="M52" s="7"/>
      <c r="N52" s="7"/>
      <c r="O52" s="7"/>
      <c r="Q52" s="7"/>
      <c r="R52" s="7"/>
      <c r="S52" s="7"/>
      <c r="T52" s="7"/>
      <c r="U52" s="7"/>
    </row>
    <row r="53" spans="1:21" s="45" customFormat="1" ht="41.25" customHeight="1" thickBot="1" x14ac:dyDescent="0.3">
      <c r="A53" s="44" t="s">
        <v>603</v>
      </c>
      <c r="B53" s="5">
        <f>VLOOKUP(A53,Sheet1!$A$1:$B$17,2,FALSE)</f>
        <v>17</v>
      </c>
      <c r="C53" s="44" t="s">
        <v>604</v>
      </c>
      <c r="D53" s="44" t="s">
        <v>605</v>
      </c>
      <c r="E53" s="44"/>
      <c r="F53" s="44"/>
      <c r="H53" s="7" t="s">
        <v>648</v>
      </c>
    </row>
    <row r="54" spans="1:21" s="45" customFormat="1" ht="79.5" customHeight="1" thickBot="1" x14ac:dyDescent="0.3">
      <c r="A54" s="44" t="s">
        <v>603</v>
      </c>
      <c r="B54" s="5">
        <f>VLOOKUP(A54,Sheet1!$A$1:$B$17,2,FALSE)</f>
        <v>17</v>
      </c>
      <c r="C54" s="44" t="s">
        <v>606</v>
      </c>
      <c r="D54" s="44" t="s">
        <v>607</v>
      </c>
      <c r="E54" s="44"/>
      <c r="F54" s="44"/>
      <c r="H54" s="45" t="s">
        <v>573</v>
      </c>
    </row>
    <row r="55" spans="1:21" s="45" customFormat="1" ht="63" customHeight="1" thickBot="1" x14ac:dyDescent="0.3">
      <c r="A55" s="44" t="s">
        <v>603</v>
      </c>
      <c r="B55" s="5">
        <f>VLOOKUP(A55,Sheet1!$A$1:$B$17,2,FALSE)</f>
        <v>17</v>
      </c>
      <c r="C55" s="44" t="s">
        <v>608</v>
      </c>
      <c r="D55" s="44" t="s">
        <v>609</v>
      </c>
      <c r="E55" s="44" t="s">
        <v>610</v>
      </c>
      <c r="F55" s="44"/>
      <c r="H55" s="45" t="s">
        <v>574</v>
      </c>
    </row>
    <row r="56" spans="1:21" s="45" customFormat="1" ht="40.5" customHeight="1" thickBot="1" x14ac:dyDescent="0.3">
      <c r="A56" s="44" t="s">
        <v>603</v>
      </c>
      <c r="B56" s="5">
        <f>VLOOKUP(A56,Sheet1!$A$1:$B$17,2,FALSE)</f>
        <v>17</v>
      </c>
      <c r="C56" s="44" t="s">
        <v>611</v>
      </c>
      <c r="D56" s="44" t="s">
        <v>612</v>
      </c>
      <c r="E56" s="44" t="s">
        <v>613</v>
      </c>
      <c r="F56" s="44"/>
      <c r="H56" s="45" t="s">
        <v>575</v>
      </c>
    </row>
    <row r="57" spans="1:21" ht="27" customHeight="1" thickBot="1" x14ac:dyDescent="0.3">
      <c r="A57" s="21"/>
      <c r="B57" s="21"/>
      <c r="C57" s="23"/>
      <c r="D57" s="5"/>
      <c r="E57" s="5"/>
      <c r="F57" s="5"/>
      <c r="G57" s="21"/>
      <c r="H57" s="23"/>
      <c r="I57" s="6"/>
      <c r="J57" s="6"/>
      <c r="K57" s="23"/>
      <c r="L57" s="23"/>
      <c r="M57" s="23"/>
      <c r="N57" s="23"/>
      <c r="O57" s="23"/>
      <c r="Q57" s="23"/>
      <c r="R57" s="23"/>
      <c r="S57" s="23"/>
      <c r="T57" s="23"/>
      <c r="U57" s="23"/>
    </row>
    <row r="58" spans="1:21" ht="409.6" thickBot="1" x14ac:dyDescent="0.3">
      <c r="A58" s="5" t="s">
        <v>183</v>
      </c>
      <c r="B58" s="54">
        <v>13</v>
      </c>
      <c r="C58" s="55" t="s">
        <v>518</v>
      </c>
      <c r="D58" s="7" t="s">
        <v>507</v>
      </c>
      <c r="E58" s="7" t="s">
        <v>519</v>
      </c>
      <c r="F58" s="7" t="s">
        <v>520</v>
      </c>
      <c r="G58" s="54"/>
      <c r="H58" s="56"/>
    </row>
    <row r="59" spans="1:21" x14ac:dyDescent="0.25">
      <c r="H59" s="2"/>
    </row>
    <row r="60" spans="1:21" x14ac:dyDescent="0.25">
      <c r="H60" s="6"/>
      <c r="I60" s="6"/>
      <c r="J60" s="6"/>
    </row>
    <row r="61" spans="1:21" x14ac:dyDescent="0.25">
      <c r="H61" s="13"/>
    </row>
    <row r="62" spans="1:21" x14ac:dyDescent="0.25">
      <c r="H62" s="13"/>
    </row>
    <row r="63" spans="1:21" x14ac:dyDescent="0.25">
      <c r="H63" s="2"/>
    </row>
    <row r="64" spans="1:21" x14ac:dyDescent="0.25">
      <c r="H64" s="13"/>
    </row>
    <row r="65" spans="8:8" x14ac:dyDescent="0.25">
      <c r="H65" s="2"/>
    </row>
    <row r="66" spans="8:8" x14ac:dyDescent="0.25">
      <c r="H66" s="13"/>
    </row>
    <row r="67" spans="8:8" x14ac:dyDescent="0.25">
      <c r="H67" s="2"/>
    </row>
    <row r="68" spans="8:8" x14ac:dyDescent="0.25">
      <c r="H68" s="13"/>
    </row>
    <row r="69" spans="8:8" x14ac:dyDescent="0.25">
      <c r="H69" s="13"/>
    </row>
    <row r="70" spans="8:8" x14ac:dyDescent="0.25">
      <c r="H70" s="13"/>
    </row>
  </sheetData>
  <sheetProtection sheet="1" objects="1" scenarios="1" selectLockedCells="1" selectUnlockedCells="1"/>
  <autoFilter ref="A1:H56" xr:uid="{FAFCAC3E-CD5D-9C43-A528-C844C7450DDF}"/>
  <sortState xmlns:xlrd2="http://schemas.microsoft.com/office/spreadsheetml/2017/richdata2" ref="A2:H70">
    <sortCondition ref="H1"/>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9DE10-DD53-4B74-AD84-068C47709776}">
  <sheetPr>
    <tabColor theme="5" tint="0.39997558519241921"/>
  </sheetPr>
  <dimension ref="A1:O56"/>
  <sheetViews>
    <sheetView zoomScaleNormal="100" workbookViewId="0">
      <pane xSplit="3" ySplit="1" topLeftCell="D4" activePane="bottomRight" state="frozen"/>
      <selection activeCell="B1" sqref="B1"/>
      <selection pane="topRight" activeCell="D1" sqref="D1"/>
      <selection pane="bottomLeft" activeCell="B2" sqref="B2"/>
      <selection pane="bottomRight" activeCell="C36" sqref="C36:D36"/>
    </sheetView>
  </sheetViews>
  <sheetFormatPr defaultColWidth="9.140625" defaultRowHeight="15" x14ac:dyDescent="0.25"/>
  <cols>
    <col min="1" max="1" width="17.140625" style="2" hidden="1" customWidth="1"/>
    <col min="2" max="2" width="17.140625" style="2" customWidth="1"/>
    <col min="3" max="3" width="21.42578125" style="15" customWidth="1"/>
    <col min="4" max="4" width="66" style="2" customWidth="1"/>
    <col min="5" max="5" width="46.140625" style="2" customWidth="1"/>
    <col min="6" max="6" width="43.7109375" style="2" customWidth="1"/>
    <col min="7" max="7" width="48.28515625" style="2" customWidth="1"/>
    <col min="8" max="8" width="71.42578125" style="2" customWidth="1"/>
    <col min="9" max="9" width="77.140625" style="2" customWidth="1"/>
    <col min="10" max="16384" width="9.140625" style="2"/>
  </cols>
  <sheetData>
    <row r="1" spans="1:8" s="17" customFormat="1" ht="60" customHeight="1" thickBot="1" x14ac:dyDescent="0.3">
      <c r="A1" s="16" t="s">
        <v>503</v>
      </c>
      <c r="B1" s="16" t="s">
        <v>571</v>
      </c>
      <c r="C1" s="16" t="s">
        <v>506</v>
      </c>
      <c r="D1" s="16" t="s">
        <v>565</v>
      </c>
      <c r="E1" s="16" t="s">
        <v>562</v>
      </c>
      <c r="F1" s="16" t="s">
        <v>563</v>
      </c>
      <c r="G1" s="16" t="s">
        <v>564</v>
      </c>
      <c r="H1" s="22" t="s">
        <v>572</v>
      </c>
    </row>
    <row r="2" spans="1:8" ht="72.75" customHeight="1" thickBot="1" x14ac:dyDescent="0.3">
      <c r="A2" s="3" t="s">
        <v>0</v>
      </c>
      <c r="B2" s="3">
        <f>VLOOKUP(A2,Sheet1!$A$1:$B$17,2,FALSE)</f>
        <v>5</v>
      </c>
      <c r="C2" s="14" t="s">
        <v>17</v>
      </c>
      <c r="D2" s="3" t="s">
        <v>205</v>
      </c>
      <c r="E2" s="3" t="s">
        <v>206</v>
      </c>
      <c r="F2" s="3"/>
      <c r="G2" s="3"/>
      <c r="H2" s="2" t="s">
        <v>575</v>
      </c>
    </row>
    <row r="3" spans="1:8" ht="50.25" customHeight="1" thickBot="1" x14ac:dyDescent="0.3">
      <c r="A3" s="3" t="s">
        <v>0</v>
      </c>
      <c r="B3" s="3">
        <f>VLOOKUP(A3,Sheet1!$A$1:$B$17,2,FALSE)</f>
        <v>5</v>
      </c>
      <c r="C3" s="35" t="s">
        <v>207</v>
      </c>
      <c r="D3" s="3" t="s">
        <v>207</v>
      </c>
      <c r="E3" s="3" t="s">
        <v>208</v>
      </c>
      <c r="F3" s="3" t="s">
        <v>209</v>
      </c>
      <c r="G3" s="3"/>
      <c r="H3" s="2" t="s">
        <v>575</v>
      </c>
    </row>
    <row r="4" spans="1:8" ht="70.5" customHeight="1" thickBot="1" x14ac:dyDescent="0.3">
      <c r="A4" s="3" t="s">
        <v>0</v>
      </c>
      <c r="B4" s="3">
        <f>VLOOKUP(A4,Sheet1!$A$1:$B$17,2,FALSE)</f>
        <v>5</v>
      </c>
      <c r="C4" s="14" t="s">
        <v>210</v>
      </c>
      <c r="D4" s="3" t="s">
        <v>211</v>
      </c>
      <c r="E4" s="3" t="s">
        <v>212</v>
      </c>
      <c r="F4" s="3" t="s">
        <v>508</v>
      </c>
      <c r="G4" s="3"/>
      <c r="H4" s="2" t="s">
        <v>581</v>
      </c>
    </row>
    <row r="5" spans="1:8" ht="59.25" customHeight="1" thickBot="1" x14ac:dyDescent="0.3">
      <c r="A5" s="3" t="s">
        <v>0</v>
      </c>
      <c r="B5" s="3">
        <f>VLOOKUP(A5,Sheet1!$A$1:$B$17,2,FALSE)</f>
        <v>5</v>
      </c>
      <c r="C5" s="14" t="s">
        <v>213</v>
      </c>
      <c r="D5" s="3" t="s">
        <v>214</v>
      </c>
      <c r="E5" s="3" t="s">
        <v>215</v>
      </c>
      <c r="F5" s="3" t="s">
        <v>216</v>
      </c>
      <c r="G5" s="3"/>
      <c r="H5" s="2" t="s">
        <v>582</v>
      </c>
    </row>
    <row r="6" spans="1:8" ht="55.5" customHeight="1" thickBot="1" x14ac:dyDescent="0.3">
      <c r="A6" s="3" t="s">
        <v>18</v>
      </c>
      <c r="B6" s="3">
        <f>VLOOKUP(A6,Sheet1!$A$1:$B$17,2,FALSE)</f>
        <v>6</v>
      </c>
      <c r="C6" s="14" t="s">
        <v>25</v>
      </c>
      <c r="D6" s="3" t="s">
        <v>217</v>
      </c>
      <c r="E6" s="3"/>
      <c r="F6" s="3"/>
      <c r="G6" s="3"/>
      <c r="H6" s="2" t="s">
        <v>583</v>
      </c>
    </row>
    <row r="7" spans="1:8" ht="63.75" customHeight="1" thickBot="1" x14ac:dyDescent="0.3">
      <c r="A7" s="3" t="s">
        <v>18</v>
      </c>
      <c r="B7" s="3">
        <f>VLOOKUP(A7,Sheet1!$A$1:$B$17,2,FALSE)</f>
        <v>6</v>
      </c>
      <c r="C7" s="14" t="s">
        <v>218</v>
      </c>
      <c r="D7" s="3" t="s">
        <v>219</v>
      </c>
      <c r="E7" s="3"/>
      <c r="F7" s="3"/>
      <c r="G7" s="3"/>
      <c r="H7" s="7" t="s">
        <v>648</v>
      </c>
    </row>
    <row r="8" spans="1:8" ht="117.75" customHeight="1" thickBot="1" x14ac:dyDescent="0.3">
      <c r="A8" s="3" t="s">
        <v>18</v>
      </c>
      <c r="B8" s="3">
        <f>VLOOKUP(A8,Sheet1!$A$1:$B$17,2,FALSE)</f>
        <v>6</v>
      </c>
      <c r="C8" s="14" t="s">
        <v>220</v>
      </c>
      <c r="D8" s="3" t="s">
        <v>221</v>
      </c>
      <c r="E8" s="3"/>
      <c r="F8" s="3"/>
      <c r="G8" s="3"/>
      <c r="H8" s="2" t="s">
        <v>574</v>
      </c>
    </row>
    <row r="9" spans="1:8" ht="35.25" customHeight="1" thickBot="1" x14ac:dyDescent="0.3">
      <c r="A9" s="3" t="s">
        <v>26</v>
      </c>
      <c r="B9" s="3">
        <f>VLOOKUP(A9,Sheet1!$A$1:$B$17,2,FALSE)</f>
        <v>7</v>
      </c>
      <c r="C9" s="14" t="s">
        <v>45</v>
      </c>
      <c r="D9" s="3" t="s">
        <v>222</v>
      </c>
      <c r="E9" s="3" t="s">
        <v>223</v>
      </c>
      <c r="F9" s="3" t="s">
        <v>224</v>
      </c>
      <c r="G9" s="3" t="s">
        <v>31</v>
      </c>
      <c r="H9" s="2" t="s">
        <v>574</v>
      </c>
    </row>
    <row r="10" spans="1:8" ht="45.75" customHeight="1" thickBot="1" x14ac:dyDescent="0.3">
      <c r="A10" s="3" t="s">
        <v>26</v>
      </c>
      <c r="B10" s="3">
        <f>VLOOKUP(A10,Sheet1!$A$1:$B$17,2,FALSE)</f>
        <v>7</v>
      </c>
      <c r="C10" s="14" t="s">
        <v>225</v>
      </c>
      <c r="D10" s="3" t="s">
        <v>226</v>
      </c>
      <c r="E10" s="3" t="s">
        <v>227</v>
      </c>
      <c r="F10" s="3" t="s">
        <v>228</v>
      </c>
      <c r="G10" s="3" t="s">
        <v>31</v>
      </c>
      <c r="H10" s="2" t="s">
        <v>575</v>
      </c>
    </row>
    <row r="11" spans="1:8" ht="39.75" customHeight="1" thickBot="1" x14ac:dyDescent="0.3">
      <c r="A11" s="3" t="s">
        <v>26</v>
      </c>
      <c r="B11" s="3">
        <f>VLOOKUP(A11,Sheet1!$A$1:$B$17,2,FALSE)</f>
        <v>7</v>
      </c>
      <c r="C11" s="14" t="s">
        <v>229</v>
      </c>
      <c r="D11" s="3" t="s">
        <v>230</v>
      </c>
      <c r="E11" s="3" t="s">
        <v>231</v>
      </c>
      <c r="F11" s="3" t="s">
        <v>509</v>
      </c>
      <c r="G11" s="3" t="s">
        <v>31</v>
      </c>
      <c r="H11" s="2" t="s">
        <v>575</v>
      </c>
    </row>
    <row r="12" spans="1:8" ht="51.75" customHeight="1" thickBot="1" x14ac:dyDescent="0.3">
      <c r="A12" s="3" t="s">
        <v>26</v>
      </c>
      <c r="B12" s="3">
        <f>VLOOKUP(A12,Sheet1!$A$1:$B$17,2,FALSE)</f>
        <v>7</v>
      </c>
      <c r="C12" s="14" t="s">
        <v>232</v>
      </c>
      <c r="D12" s="3" t="s">
        <v>233</v>
      </c>
      <c r="E12" s="3" t="s">
        <v>234</v>
      </c>
      <c r="F12" s="3" t="s">
        <v>235</v>
      </c>
      <c r="G12" s="3" t="s">
        <v>31</v>
      </c>
      <c r="H12" s="2" t="s">
        <v>575</v>
      </c>
    </row>
    <row r="13" spans="1:8" ht="115.5" customHeight="1" thickBot="1" x14ac:dyDescent="0.3">
      <c r="A13" s="3" t="s">
        <v>46</v>
      </c>
      <c r="B13" s="3">
        <f>VLOOKUP(A13,Sheet1!$A$1:$B$17,2,FALSE)</f>
        <v>8</v>
      </c>
      <c r="C13" s="14" t="s">
        <v>60</v>
      </c>
      <c r="D13" s="3" t="s">
        <v>236</v>
      </c>
      <c r="E13" s="3" t="s">
        <v>237</v>
      </c>
      <c r="F13" s="3" t="s">
        <v>238</v>
      </c>
      <c r="G13" s="3"/>
      <c r="H13" s="2" t="s">
        <v>574</v>
      </c>
    </row>
    <row r="14" spans="1:8" ht="77.25" customHeight="1" thickBot="1" x14ac:dyDescent="0.3">
      <c r="A14" s="3" t="s">
        <v>46</v>
      </c>
      <c r="B14" s="3">
        <f>VLOOKUP(A14,Sheet1!$A$1:$B$17,2,FALSE)</f>
        <v>8</v>
      </c>
      <c r="C14" s="14" t="s">
        <v>239</v>
      </c>
      <c r="D14" s="3" t="s">
        <v>240</v>
      </c>
      <c r="E14" s="3" t="s">
        <v>241</v>
      </c>
      <c r="F14" s="3" t="s">
        <v>242</v>
      </c>
      <c r="G14" s="3" t="s">
        <v>243</v>
      </c>
      <c r="H14" s="2" t="s">
        <v>575</v>
      </c>
    </row>
    <row r="15" spans="1:8" ht="136.5" customHeight="1" thickBot="1" x14ac:dyDescent="0.3">
      <c r="A15" s="3" t="s">
        <v>46</v>
      </c>
      <c r="B15" s="3">
        <f>VLOOKUP(A15,Sheet1!$A$1:$B$17,2,FALSE)</f>
        <v>8</v>
      </c>
      <c r="C15" s="14" t="s">
        <v>244</v>
      </c>
      <c r="D15" s="3" t="s">
        <v>245</v>
      </c>
      <c r="E15" s="3" t="s">
        <v>246</v>
      </c>
      <c r="F15" s="3" t="s">
        <v>510</v>
      </c>
      <c r="G15" s="3"/>
      <c r="H15" s="2" t="s">
        <v>583</v>
      </c>
    </row>
    <row r="16" spans="1:8" ht="78.75" customHeight="1" thickBot="1" x14ac:dyDescent="0.3">
      <c r="A16" s="3" t="s">
        <v>46</v>
      </c>
      <c r="B16" s="3">
        <f>VLOOKUP(A16,Sheet1!$A$1:$B$17,2,FALSE)</f>
        <v>8</v>
      </c>
      <c r="C16" s="14" t="s">
        <v>247</v>
      </c>
      <c r="D16" s="3" t="s">
        <v>248</v>
      </c>
      <c r="E16" s="3" t="s">
        <v>249</v>
      </c>
      <c r="F16" s="3" t="s">
        <v>250</v>
      </c>
      <c r="G16" s="3"/>
      <c r="H16" s="2" t="s">
        <v>582</v>
      </c>
    </row>
    <row r="17" spans="1:8" ht="72.75" customHeight="1" thickBot="1" x14ac:dyDescent="0.3">
      <c r="A17" s="3" t="s">
        <v>61</v>
      </c>
      <c r="B17" s="3">
        <f>VLOOKUP(A17,Sheet1!$A$1:$B$17,2,FALSE)</f>
        <v>16</v>
      </c>
      <c r="C17" s="14" t="s">
        <v>76</v>
      </c>
      <c r="D17" s="3" t="s">
        <v>251</v>
      </c>
      <c r="E17" s="3" t="s">
        <v>252</v>
      </c>
      <c r="F17" s="3" t="s">
        <v>253</v>
      </c>
      <c r="G17" s="3"/>
      <c r="H17" s="7" t="s">
        <v>648</v>
      </c>
    </row>
    <row r="18" spans="1:8" ht="52.5" customHeight="1" thickBot="1" x14ac:dyDescent="0.3">
      <c r="A18" s="3" t="s">
        <v>61</v>
      </c>
      <c r="B18" s="3">
        <f>VLOOKUP(A18,Sheet1!$A$1:$B$17,2,FALSE)</f>
        <v>16</v>
      </c>
      <c r="C18" s="14" t="s">
        <v>254</v>
      </c>
      <c r="D18" s="3" t="s">
        <v>255</v>
      </c>
      <c r="E18" s="3" t="s">
        <v>256</v>
      </c>
      <c r="F18" s="3"/>
      <c r="G18" s="3"/>
      <c r="H18" s="2" t="s">
        <v>574</v>
      </c>
    </row>
    <row r="19" spans="1:8" ht="46.5" customHeight="1" thickBot="1" x14ac:dyDescent="0.3">
      <c r="A19" s="3" t="s">
        <v>61</v>
      </c>
      <c r="B19" s="3">
        <f>VLOOKUP(A19,Sheet1!$A$1:$B$17,2,FALSE)</f>
        <v>16</v>
      </c>
      <c r="C19" s="14" t="s">
        <v>257</v>
      </c>
      <c r="D19" s="3" t="s">
        <v>258</v>
      </c>
      <c r="E19" s="3" t="s">
        <v>259</v>
      </c>
      <c r="F19" s="3"/>
      <c r="G19" s="3"/>
      <c r="H19" s="2" t="s">
        <v>583</v>
      </c>
    </row>
    <row r="20" spans="1:8" ht="58.5" customHeight="1" thickBot="1" x14ac:dyDescent="0.3">
      <c r="A20" s="3" t="s">
        <v>61</v>
      </c>
      <c r="B20" s="3">
        <f>VLOOKUP(A20,Sheet1!$A$1:$B$17,2,FALSE)</f>
        <v>16</v>
      </c>
      <c r="C20" s="14" t="s">
        <v>260</v>
      </c>
      <c r="D20" s="3" t="s">
        <v>261</v>
      </c>
      <c r="E20" s="3" t="s">
        <v>262</v>
      </c>
      <c r="F20" s="3" t="s">
        <v>263</v>
      </c>
      <c r="G20" s="3"/>
      <c r="H20" s="2" t="s">
        <v>582</v>
      </c>
    </row>
    <row r="21" spans="1:8" ht="70.5" customHeight="1" thickBot="1" x14ac:dyDescent="0.3">
      <c r="A21" s="3" t="s">
        <v>77</v>
      </c>
      <c r="B21" s="3">
        <f>VLOOKUP(A21,Sheet1!$A$1:$B$17,2,FALSE)</f>
        <v>1</v>
      </c>
      <c r="C21" s="14" t="s">
        <v>89</v>
      </c>
      <c r="D21" s="3" t="s">
        <v>264</v>
      </c>
      <c r="E21" s="3" t="s">
        <v>265</v>
      </c>
      <c r="F21" s="3" t="s">
        <v>266</v>
      </c>
      <c r="G21" s="3"/>
      <c r="H21" s="2" t="s">
        <v>583</v>
      </c>
    </row>
    <row r="22" spans="1:8" ht="65.25" customHeight="1" thickBot="1" x14ac:dyDescent="0.3">
      <c r="A22" s="3" t="s">
        <v>77</v>
      </c>
      <c r="B22" s="3">
        <f>VLOOKUP(A22,Sheet1!$A$1:$B$17,2,FALSE)</f>
        <v>1</v>
      </c>
      <c r="C22" s="14" t="s">
        <v>267</v>
      </c>
      <c r="D22" s="3" t="s">
        <v>268</v>
      </c>
      <c r="E22" s="3" t="s">
        <v>269</v>
      </c>
      <c r="F22" s="3" t="s">
        <v>270</v>
      </c>
      <c r="G22" s="3"/>
      <c r="H22" s="2" t="s">
        <v>575</v>
      </c>
    </row>
    <row r="23" spans="1:8" ht="36.75" customHeight="1" thickBot="1" x14ac:dyDescent="0.3">
      <c r="A23" s="3" t="s">
        <v>77</v>
      </c>
      <c r="B23" s="3">
        <f>VLOOKUP(A23,Sheet1!$A$1:$B$17,2,FALSE)</f>
        <v>1</v>
      </c>
      <c r="C23" s="14" t="s">
        <v>271</v>
      </c>
      <c r="D23" s="3" t="s">
        <v>272</v>
      </c>
      <c r="E23" s="3"/>
      <c r="F23" s="3"/>
      <c r="G23" s="3"/>
      <c r="H23" s="7" t="s">
        <v>648</v>
      </c>
    </row>
    <row r="24" spans="1:8" ht="73.5" customHeight="1" thickBot="1" x14ac:dyDescent="0.3">
      <c r="A24" s="3" t="s">
        <v>77</v>
      </c>
      <c r="B24" s="3">
        <f>VLOOKUP(A24,Sheet1!$A$1:$B$17,2,FALSE)</f>
        <v>1</v>
      </c>
      <c r="C24" s="14" t="s">
        <v>273</v>
      </c>
      <c r="D24" s="3" t="s">
        <v>274</v>
      </c>
      <c r="E24" s="3" t="s">
        <v>275</v>
      </c>
      <c r="F24" s="3" t="s">
        <v>276</v>
      </c>
      <c r="G24" s="3"/>
      <c r="H24" s="2" t="s">
        <v>582</v>
      </c>
    </row>
    <row r="25" spans="1:8" ht="84.75" customHeight="1" thickBot="1" x14ac:dyDescent="0.3">
      <c r="A25" s="3" t="s">
        <v>90</v>
      </c>
      <c r="B25" s="3">
        <f>VLOOKUP(A25,Sheet1!$A$1:$B$17,2,FALSE)</f>
        <v>2</v>
      </c>
      <c r="C25" s="14" t="s">
        <v>106</v>
      </c>
      <c r="D25" s="3" t="s">
        <v>277</v>
      </c>
      <c r="E25" s="3" t="s">
        <v>278</v>
      </c>
      <c r="F25" s="3" t="s">
        <v>279</v>
      </c>
      <c r="G25" s="3"/>
      <c r="H25" s="2" t="s">
        <v>583</v>
      </c>
    </row>
    <row r="26" spans="1:8" ht="71.25" customHeight="1" thickBot="1" x14ac:dyDescent="0.3">
      <c r="A26" s="3" t="s">
        <v>90</v>
      </c>
      <c r="B26" s="3">
        <f>VLOOKUP(A26,Sheet1!$A$1:$B$17,2,FALSE)</f>
        <v>2</v>
      </c>
      <c r="C26" s="14" t="s">
        <v>280</v>
      </c>
      <c r="D26" s="3" t="s">
        <v>281</v>
      </c>
      <c r="E26" s="3" t="s">
        <v>282</v>
      </c>
      <c r="F26" s="3" t="s">
        <v>283</v>
      </c>
      <c r="G26" s="3"/>
      <c r="H26" s="2" t="s">
        <v>574</v>
      </c>
    </row>
    <row r="27" spans="1:8" ht="147" customHeight="1" thickBot="1" x14ac:dyDescent="0.3">
      <c r="A27" s="3" t="s">
        <v>90</v>
      </c>
      <c r="B27" s="3">
        <f>VLOOKUP(A27,Sheet1!$A$1:$B$17,2,FALSE)</f>
        <v>2</v>
      </c>
      <c r="C27" s="14" t="s">
        <v>284</v>
      </c>
      <c r="D27" s="3" t="s">
        <v>285</v>
      </c>
      <c r="E27" s="3" t="s">
        <v>286</v>
      </c>
      <c r="F27" s="3" t="s">
        <v>287</v>
      </c>
      <c r="G27" s="3"/>
      <c r="H27" s="2" t="s">
        <v>582</v>
      </c>
    </row>
    <row r="28" spans="1:8" ht="152.25" customHeight="1" thickBot="1" x14ac:dyDescent="0.3">
      <c r="A28" s="3" t="s">
        <v>90</v>
      </c>
      <c r="B28" s="3">
        <f>VLOOKUP(A28,Sheet1!$A$1:$B$17,2,FALSE)</f>
        <v>2</v>
      </c>
      <c r="C28" s="14" t="s">
        <v>288</v>
      </c>
      <c r="D28" s="3" t="s">
        <v>289</v>
      </c>
      <c r="E28" s="3" t="s">
        <v>290</v>
      </c>
      <c r="F28" s="3"/>
      <c r="G28" s="3"/>
      <c r="H28" s="2" t="s">
        <v>582</v>
      </c>
    </row>
    <row r="29" spans="1:8" ht="72" customHeight="1" thickBot="1" x14ac:dyDescent="0.3">
      <c r="A29" s="3" t="s">
        <v>107</v>
      </c>
      <c r="B29" s="3">
        <f>VLOOKUP(A29,Sheet1!$A$1:$B$17,2,FALSE)</f>
        <v>3</v>
      </c>
      <c r="C29" s="14" t="s">
        <v>119</v>
      </c>
      <c r="D29" s="3" t="s">
        <v>291</v>
      </c>
      <c r="E29" s="3" t="s">
        <v>292</v>
      </c>
      <c r="F29" s="3" t="s">
        <v>293</v>
      </c>
      <c r="G29" s="3"/>
      <c r="H29" s="2" t="s">
        <v>582</v>
      </c>
    </row>
    <row r="30" spans="1:8" ht="63.75" customHeight="1" thickBot="1" x14ac:dyDescent="0.3">
      <c r="A30" s="3" t="s">
        <v>120</v>
      </c>
      <c r="B30" s="3">
        <f>VLOOKUP(A30,Sheet1!$A$1:$B$17,2,FALSE)</f>
        <v>4</v>
      </c>
      <c r="C30" s="14" t="s">
        <v>137</v>
      </c>
      <c r="D30" s="3" t="s">
        <v>294</v>
      </c>
      <c r="E30" s="3" t="s">
        <v>295</v>
      </c>
      <c r="F30" s="3" t="s">
        <v>296</v>
      </c>
      <c r="G30" s="3"/>
      <c r="H30" s="2" t="s">
        <v>582</v>
      </c>
    </row>
    <row r="31" spans="1:8" ht="59.25" customHeight="1" thickBot="1" x14ac:dyDescent="0.3">
      <c r="A31" s="3" t="s">
        <v>120</v>
      </c>
      <c r="B31" s="3">
        <f>VLOOKUP(A31,Sheet1!$A$1:$B$17,2,FALSE)</f>
        <v>4</v>
      </c>
      <c r="C31" s="14" t="s">
        <v>297</v>
      </c>
      <c r="D31" s="3" t="s">
        <v>298</v>
      </c>
      <c r="E31" s="3" t="s">
        <v>299</v>
      </c>
      <c r="F31" s="3" t="s">
        <v>300</v>
      </c>
      <c r="G31" s="3"/>
      <c r="H31" s="2" t="s">
        <v>575</v>
      </c>
    </row>
    <row r="32" spans="1:8" ht="30.75" customHeight="1" thickBot="1" x14ac:dyDescent="0.3">
      <c r="A32" s="3" t="s">
        <v>120</v>
      </c>
      <c r="B32" s="3">
        <f>VLOOKUP(A32,Sheet1!$A$1:$B$17,2,FALSE)</f>
        <v>4</v>
      </c>
      <c r="C32" s="14" t="s">
        <v>301</v>
      </c>
      <c r="D32" s="3" t="s">
        <v>302</v>
      </c>
      <c r="E32" s="3" t="s">
        <v>303</v>
      </c>
      <c r="F32" s="3" t="s">
        <v>304</v>
      </c>
      <c r="G32" s="3"/>
      <c r="H32" s="2" t="s">
        <v>574</v>
      </c>
    </row>
    <row r="33" spans="1:8" ht="50.25" customHeight="1" thickBot="1" x14ac:dyDescent="0.3">
      <c r="A33" s="3" t="s">
        <v>120</v>
      </c>
      <c r="B33" s="3">
        <f>VLOOKUP(A33,Sheet1!$A$1:$B$17,2,FALSE)</f>
        <v>4</v>
      </c>
      <c r="C33" s="14" t="s">
        <v>305</v>
      </c>
      <c r="D33" s="3" t="s">
        <v>306</v>
      </c>
      <c r="E33" s="3" t="s">
        <v>307</v>
      </c>
      <c r="F33" s="3" t="s">
        <v>308</v>
      </c>
      <c r="G33" s="3"/>
      <c r="H33" s="2" t="s">
        <v>575</v>
      </c>
    </row>
    <row r="34" spans="1:8" ht="62.25" customHeight="1" thickBot="1" x14ac:dyDescent="0.3">
      <c r="A34" s="3" t="s">
        <v>138</v>
      </c>
      <c r="B34" s="3">
        <f>VLOOKUP(A34,Sheet1!$A$1:$B$17,2,FALSE)</f>
        <v>9</v>
      </c>
      <c r="C34" s="14" t="s">
        <v>153</v>
      </c>
      <c r="D34" s="3" t="s">
        <v>309</v>
      </c>
      <c r="E34" s="3" t="s">
        <v>310</v>
      </c>
      <c r="F34" s="3" t="s">
        <v>311</v>
      </c>
      <c r="G34" s="3" t="s">
        <v>312</v>
      </c>
      <c r="H34" s="2" t="s">
        <v>575</v>
      </c>
    </row>
    <row r="35" spans="1:8" ht="50.25" customHeight="1" thickBot="1" x14ac:dyDescent="0.3">
      <c r="A35" s="3" t="s">
        <v>138</v>
      </c>
      <c r="B35" s="3">
        <f>VLOOKUP(A35,Sheet1!$A$1:$B$17,2,FALSE)</f>
        <v>9</v>
      </c>
      <c r="C35" s="14" t="s">
        <v>313</v>
      </c>
      <c r="D35" s="3" t="s">
        <v>314</v>
      </c>
      <c r="E35" s="3" t="s">
        <v>315</v>
      </c>
      <c r="F35" s="3" t="s">
        <v>316</v>
      </c>
      <c r="G35" s="3" t="s">
        <v>317</v>
      </c>
      <c r="H35" s="2" t="s">
        <v>574</v>
      </c>
    </row>
    <row r="36" spans="1:8" ht="136.5" customHeight="1" thickBot="1" x14ac:dyDescent="0.3">
      <c r="A36" s="3" t="s">
        <v>154</v>
      </c>
      <c r="B36" s="3">
        <f>VLOOKUP(A36,Sheet1!$A$1:$B$17,2,FALSE)</f>
        <v>10</v>
      </c>
      <c r="C36" s="14" t="s">
        <v>174</v>
      </c>
      <c r="D36" s="3" t="s">
        <v>318</v>
      </c>
      <c r="E36" s="3" t="s">
        <v>319</v>
      </c>
      <c r="F36" s="3" t="s">
        <v>158</v>
      </c>
      <c r="G36" s="3" t="s">
        <v>159</v>
      </c>
      <c r="H36" s="2" t="s">
        <v>581</v>
      </c>
    </row>
    <row r="37" spans="1:8" ht="130.5" customHeight="1" thickBot="1" x14ac:dyDescent="0.3">
      <c r="A37" s="3" t="s">
        <v>154</v>
      </c>
      <c r="B37" s="3">
        <f>VLOOKUP(A37,Sheet1!$A$1:$B$17,2,FALSE)</f>
        <v>10</v>
      </c>
      <c r="C37" s="14" t="s">
        <v>320</v>
      </c>
      <c r="D37" s="3" t="s">
        <v>321</v>
      </c>
      <c r="E37" s="3" t="s">
        <v>322</v>
      </c>
      <c r="F37" s="3" t="s">
        <v>323</v>
      </c>
      <c r="G37" s="3" t="s">
        <v>324</v>
      </c>
      <c r="H37" s="2" t="s">
        <v>582</v>
      </c>
    </row>
    <row r="38" spans="1:8" ht="105" customHeight="1" thickBot="1" x14ac:dyDescent="0.3">
      <c r="A38" s="3" t="s">
        <v>154</v>
      </c>
      <c r="B38" s="3">
        <f>VLOOKUP(A38,Sheet1!$A$1:$B$17,2,FALSE)</f>
        <v>10</v>
      </c>
      <c r="C38" s="14" t="s">
        <v>160</v>
      </c>
      <c r="D38" s="3" t="s">
        <v>325</v>
      </c>
      <c r="E38" s="3" t="s">
        <v>162</v>
      </c>
      <c r="F38" s="3" t="s">
        <v>163</v>
      </c>
      <c r="G38" s="3" t="s">
        <v>164</v>
      </c>
      <c r="H38" s="2" t="s">
        <v>582</v>
      </c>
    </row>
    <row r="39" spans="1:8" ht="111" customHeight="1" thickBot="1" x14ac:dyDescent="0.3">
      <c r="A39" s="3" t="s">
        <v>154</v>
      </c>
      <c r="B39" s="3">
        <f>VLOOKUP(A39,Sheet1!$A$1:$B$17,2,FALSE)</f>
        <v>10</v>
      </c>
      <c r="C39" s="14" t="s">
        <v>326</v>
      </c>
      <c r="D39" s="3" t="s">
        <v>327</v>
      </c>
      <c r="E39" s="3" t="s">
        <v>328</v>
      </c>
      <c r="F39" s="3" t="s">
        <v>329</v>
      </c>
      <c r="G39" s="3" t="s">
        <v>330</v>
      </c>
      <c r="H39" s="2" t="s">
        <v>574</v>
      </c>
    </row>
    <row r="40" spans="1:8" ht="64.5" thickBot="1" x14ac:dyDescent="0.3">
      <c r="A40" s="3" t="s">
        <v>175</v>
      </c>
      <c r="B40" s="3">
        <f>VLOOKUP(A40,Sheet1!$A$1:$B$17,2,FALSE)</f>
        <v>14</v>
      </c>
      <c r="C40" s="14" t="s">
        <v>182</v>
      </c>
      <c r="D40" s="3" t="s">
        <v>331</v>
      </c>
      <c r="E40" s="3" t="s">
        <v>332</v>
      </c>
      <c r="F40" s="3" t="s">
        <v>333</v>
      </c>
      <c r="G40" s="3"/>
      <c r="H40" s="7" t="s">
        <v>648</v>
      </c>
    </row>
    <row r="41" spans="1:8" ht="118.5" customHeight="1" thickBot="1" x14ac:dyDescent="0.3">
      <c r="A41" s="3" t="s">
        <v>175</v>
      </c>
      <c r="B41" s="3">
        <f>VLOOKUP(A41,Sheet1!$A$1:$B$17,2,FALSE)</f>
        <v>14</v>
      </c>
      <c r="C41" s="14" t="s">
        <v>334</v>
      </c>
      <c r="D41" s="3" t="s">
        <v>335</v>
      </c>
      <c r="E41" s="3"/>
      <c r="F41" s="3"/>
      <c r="G41" s="3"/>
      <c r="H41" s="2" t="s">
        <v>582</v>
      </c>
    </row>
    <row r="42" spans="1:8" ht="59.25" customHeight="1" thickBot="1" x14ac:dyDescent="0.3">
      <c r="A42" s="3" t="s">
        <v>190</v>
      </c>
      <c r="B42" s="3">
        <f>VLOOKUP(A42,Sheet1!$A$1:$B$17,2,FALSE)</f>
        <v>15</v>
      </c>
      <c r="C42" s="14" t="s">
        <v>197</v>
      </c>
      <c r="D42" s="3" t="s">
        <v>339</v>
      </c>
      <c r="E42" s="3"/>
      <c r="F42" s="3"/>
      <c r="G42" s="3"/>
      <c r="H42" s="2" t="s">
        <v>575</v>
      </c>
    </row>
    <row r="43" spans="1:8" ht="58.5" customHeight="1" thickBot="1" x14ac:dyDescent="0.3">
      <c r="A43" s="3" t="s">
        <v>198</v>
      </c>
      <c r="B43" s="3">
        <f>VLOOKUP(A43,Sheet1!$A$1:$B$17,2,FALSE)</f>
        <v>11</v>
      </c>
      <c r="C43" s="14" t="s">
        <v>203</v>
      </c>
      <c r="D43" s="3" t="s">
        <v>340</v>
      </c>
      <c r="E43" s="3"/>
      <c r="F43" s="3"/>
      <c r="G43" s="3"/>
      <c r="H43" s="7" t="s">
        <v>648</v>
      </c>
    </row>
    <row r="44" spans="1:8" ht="48.75" customHeight="1" thickBot="1" x14ac:dyDescent="0.3">
      <c r="A44" s="3" t="s">
        <v>198</v>
      </c>
      <c r="B44" s="3">
        <f>VLOOKUP(A44,Sheet1!$A$1:$B$17,2,FALSE)</f>
        <v>11</v>
      </c>
      <c r="C44" s="14" t="s">
        <v>341</v>
      </c>
      <c r="D44" s="3" t="s">
        <v>342</v>
      </c>
      <c r="H44" s="2" t="s">
        <v>582</v>
      </c>
    </row>
    <row r="45" spans="1:8" ht="30.75" customHeight="1" thickBot="1" x14ac:dyDescent="0.3">
      <c r="A45" s="3" t="s">
        <v>198</v>
      </c>
      <c r="B45" s="3">
        <f>VLOOKUP(A45,Sheet1!$A$1:$B$17,2,FALSE)</f>
        <v>11</v>
      </c>
      <c r="C45" s="14" t="s">
        <v>343</v>
      </c>
      <c r="D45" s="3" t="s">
        <v>344</v>
      </c>
      <c r="H45" s="2" t="s">
        <v>574</v>
      </c>
    </row>
    <row r="46" spans="1:8" ht="58.5" customHeight="1" thickBot="1" x14ac:dyDescent="0.3">
      <c r="A46" s="19" t="s">
        <v>524</v>
      </c>
      <c r="B46" s="3">
        <f>VLOOKUP(A46,Sheet1!$A$1:$B$17,2,FALSE)</f>
        <v>12</v>
      </c>
      <c r="C46" s="3" t="s">
        <v>535</v>
      </c>
      <c r="D46" s="3" t="s">
        <v>536</v>
      </c>
      <c r="E46" s="3" t="s">
        <v>537</v>
      </c>
      <c r="F46" s="3"/>
      <c r="H46" s="2" t="s">
        <v>574</v>
      </c>
    </row>
    <row r="47" spans="1:8" ht="80.25" customHeight="1" thickBot="1" x14ac:dyDescent="0.3">
      <c r="A47" s="19" t="s">
        <v>524</v>
      </c>
      <c r="B47" s="3">
        <f>VLOOKUP(A47,Sheet1!$A$1:$B$17,2,FALSE)</f>
        <v>12</v>
      </c>
      <c r="C47" s="3" t="s">
        <v>538</v>
      </c>
      <c r="D47" s="3" t="s">
        <v>539</v>
      </c>
      <c r="H47" s="2" t="s">
        <v>582</v>
      </c>
    </row>
    <row r="48" spans="1:8" ht="68.25" customHeight="1" thickBot="1" x14ac:dyDescent="0.3">
      <c r="A48" s="19" t="s">
        <v>524</v>
      </c>
      <c r="B48" s="3">
        <f>VLOOKUP(A48,Sheet1!$A$1:$B$17,2,FALSE)</f>
        <v>12</v>
      </c>
      <c r="C48" s="3" t="s">
        <v>540</v>
      </c>
      <c r="D48" s="3" t="s">
        <v>541</v>
      </c>
      <c r="E48" s="3" t="s">
        <v>542</v>
      </c>
      <c r="H48" s="2" t="s">
        <v>574</v>
      </c>
    </row>
    <row r="49" spans="1:15" ht="77.25" customHeight="1" thickBot="1" x14ac:dyDescent="0.3">
      <c r="A49" s="19" t="s">
        <v>524</v>
      </c>
      <c r="B49" s="3">
        <f>VLOOKUP(A49,Sheet1!$A$1:$B$17,2,FALSE)</f>
        <v>12</v>
      </c>
      <c r="C49" s="3" t="s">
        <v>543</v>
      </c>
      <c r="D49" s="3" t="s">
        <v>544</v>
      </c>
      <c r="E49" s="3" t="s">
        <v>545</v>
      </c>
      <c r="F49" s="3" t="s">
        <v>546</v>
      </c>
      <c r="H49" s="2" t="s">
        <v>574</v>
      </c>
    </row>
    <row r="50" spans="1:15" ht="249" customHeight="1" thickBot="1" x14ac:dyDescent="0.3">
      <c r="A50" s="3" t="s">
        <v>183</v>
      </c>
      <c r="B50" s="3">
        <f>VLOOKUP(A50,Sheet1!$A$1:$B$17,2,FALSE)</f>
        <v>13</v>
      </c>
      <c r="C50" s="14" t="s">
        <v>189</v>
      </c>
      <c r="D50" s="3" t="s">
        <v>336</v>
      </c>
      <c r="E50" s="3" t="s">
        <v>337</v>
      </c>
      <c r="F50" s="3" t="s">
        <v>338</v>
      </c>
      <c r="G50" s="3" t="s">
        <v>522</v>
      </c>
      <c r="H50" s="2" t="s">
        <v>583</v>
      </c>
    </row>
    <row r="51" spans="1:15" s="49" customFormat="1" ht="77.25" customHeight="1" thickBot="1" x14ac:dyDescent="0.3">
      <c r="A51" s="46" t="s">
        <v>603</v>
      </c>
      <c r="B51" s="3">
        <f>VLOOKUP(A51,Sheet1!$A$1:$B$17,2,FALSE)</f>
        <v>17</v>
      </c>
      <c r="C51" s="47" t="s">
        <v>614</v>
      </c>
      <c r="D51" s="47" t="s">
        <v>615</v>
      </c>
      <c r="E51" s="47" t="s">
        <v>616</v>
      </c>
      <c r="F51" s="47" t="s">
        <v>617</v>
      </c>
      <c r="G51" s="47"/>
      <c r="H51" s="48" t="s">
        <v>582</v>
      </c>
      <c r="I51" s="5"/>
      <c r="J51" s="5"/>
      <c r="K51" s="5"/>
      <c r="L51" s="5"/>
      <c r="M51" s="5"/>
      <c r="N51" s="48"/>
      <c r="O51" s="5"/>
    </row>
    <row r="52" spans="1:15" s="49" customFormat="1" ht="112.5" customHeight="1" thickBot="1" x14ac:dyDescent="0.3">
      <c r="A52" s="46" t="s">
        <v>603</v>
      </c>
      <c r="B52" s="3">
        <f>VLOOKUP(A52,Sheet1!$A$1:$B$17,2,FALSE)</f>
        <v>17</v>
      </c>
      <c r="C52" s="47" t="s">
        <v>618</v>
      </c>
      <c r="D52" s="47" t="s">
        <v>619</v>
      </c>
      <c r="E52" s="47" t="s">
        <v>620</v>
      </c>
      <c r="F52" s="47" t="s">
        <v>621</v>
      </c>
      <c r="G52" s="47"/>
      <c r="H52" s="51" t="s">
        <v>582</v>
      </c>
      <c r="I52" s="50"/>
      <c r="J52" s="50"/>
      <c r="K52" s="50"/>
      <c r="L52" s="50"/>
      <c r="M52" s="50"/>
      <c r="N52" s="51"/>
      <c r="O52" s="50"/>
    </row>
    <row r="53" spans="1:15" s="49" customFormat="1" ht="84.75" customHeight="1" thickBot="1" x14ac:dyDescent="0.3">
      <c r="A53" s="46" t="s">
        <v>603</v>
      </c>
      <c r="B53" s="3">
        <f>VLOOKUP(A53,Sheet1!$A$1:$B$17,2,FALSE)</f>
        <v>17</v>
      </c>
      <c r="C53" s="47" t="s">
        <v>622</v>
      </c>
      <c r="D53" s="47" t="s">
        <v>623</v>
      </c>
      <c r="E53" s="47" t="s">
        <v>624</v>
      </c>
      <c r="F53" s="47"/>
      <c r="G53" s="47"/>
      <c r="H53" s="51" t="s">
        <v>582</v>
      </c>
      <c r="I53" s="50"/>
      <c r="J53" s="50"/>
      <c r="K53" s="50"/>
      <c r="L53" s="50"/>
      <c r="M53" s="50"/>
      <c r="N53" s="51"/>
      <c r="O53" s="50"/>
    </row>
    <row r="54" spans="1:15" s="49" customFormat="1" ht="142.5" customHeight="1" thickBot="1" x14ac:dyDescent="0.3">
      <c r="A54" s="46" t="s">
        <v>603</v>
      </c>
      <c r="B54" s="3">
        <f>VLOOKUP(A54,Sheet1!$A$1:$B$17,2,FALSE)</f>
        <v>17</v>
      </c>
      <c r="C54" s="47" t="s">
        <v>625</v>
      </c>
      <c r="D54" s="47" t="s">
        <v>626</v>
      </c>
      <c r="E54" s="47" t="s">
        <v>627</v>
      </c>
      <c r="F54" s="47"/>
      <c r="G54" s="47"/>
      <c r="H54" s="51" t="s">
        <v>582</v>
      </c>
      <c r="I54" s="50"/>
      <c r="J54" s="50"/>
      <c r="K54" s="50"/>
      <c r="L54" s="50"/>
      <c r="M54" s="50"/>
      <c r="N54" s="51"/>
      <c r="O54" s="50"/>
    </row>
    <row r="56" spans="1:15" ht="409.5" x14ac:dyDescent="0.25">
      <c r="B56" s="2">
        <v>13</v>
      </c>
      <c r="C56" s="4" t="s">
        <v>521</v>
      </c>
      <c r="D56" s="4" t="s">
        <v>523</v>
      </c>
    </row>
  </sheetData>
  <sheetProtection sheet="1" objects="1" scenarios="1" selectLockedCells="1" selectUnlockedCells="1"/>
  <autoFilter ref="A1:H54" xr:uid="{371B96D8-685E-7A40-B138-443EE12D846D}"/>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 table</vt:lpstr>
      <vt:lpstr>fish bone</vt:lpstr>
      <vt:lpstr>category map</vt:lpstr>
      <vt:lpstr>old map</vt:lpstr>
      <vt:lpstr>RTP - Summary</vt:lpstr>
      <vt:lpstr>RTE - Summary</vt:lpstr>
      <vt:lpstr>Ret - Summary</vt:lpstr>
      <vt:lpstr>Recruitment to The Profession</vt:lpstr>
      <vt:lpstr>Recruitment to Employment</vt:lpstr>
      <vt:lpstr>Retention</vt:lpstr>
      <vt:lpstr>Sheet1</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KellyLynn Charles</dc:creator>
  <cp:lastModifiedBy>Roxanne Starbuck</cp:lastModifiedBy>
  <dcterms:created xsi:type="dcterms:W3CDTF">2020-05-29T15:15:10Z</dcterms:created>
  <dcterms:modified xsi:type="dcterms:W3CDTF">2020-06-04T22:26:00Z</dcterms:modified>
</cp:coreProperties>
</file>